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6915" activeTab="2"/>
  </bookViews>
  <sheets>
    <sheet name="Mam non" sheetId="1" r:id="rId1"/>
    <sheet name="Tieu hoc" sheetId="3" r:id="rId2"/>
    <sheet name="THCS" sheetId="4" r:id="rId3"/>
  </sheets>
  <calcPr calcId="152511"/>
</workbook>
</file>

<file path=xl/calcChain.xml><?xml version="1.0" encoding="utf-8"?>
<calcChain xmlns="http://schemas.openxmlformats.org/spreadsheetml/2006/main">
  <c r="AJ11" i="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AE10" i="3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AK12" i="1" l="1"/>
  <c r="AK13"/>
  <c r="AK14"/>
  <c r="AK15"/>
  <c r="AK16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G10" i="3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C9" i="4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2"/>
  <c r="AF10" i="3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4"/>
  <c r="D8" i="4"/>
  <c r="E8"/>
  <c r="F8"/>
  <c r="G8"/>
  <c r="H8"/>
  <c r="I8"/>
  <c r="J8"/>
  <c r="M8"/>
  <c r="N8"/>
  <c r="O8"/>
  <c r="P8"/>
  <c r="Q8"/>
  <c r="R8"/>
  <c r="S8"/>
  <c r="T8"/>
  <c r="U8"/>
  <c r="V8"/>
  <c r="W8"/>
  <c r="X8"/>
  <c r="Y8"/>
  <c r="C8"/>
  <c r="D8" i="3"/>
  <c r="E8"/>
  <c r="F8"/>
  <c r="G8"/>
  <c r="H8"/>
  <c r="I8"/>
  <c r="J8"/>
  <c r="K8"/>
  <c r="L8"/>
  <c r="O8"/>
  <c r="P8"/>
  <c r="Q8"/>
  <c r="R8"/>
  <c r="S8"/>
  <c r="T8"/>
  <c r="U8"/>
  <c r="V8"/>
  <c r="W8"/>
  <c r="X8"/>
  <c r="Y8"/>
  <c r="Z8"/>
  <c r="AA8"/>
  <c r="AB8"/>
  <c r="AC8"/>
  <c r="C8"/>
  <c r="AE8"/>
  <c r="AD9"/>
  <c r="AD8" s="1"/>
  <c r="D9" i="1"/>
  <c r="E9"/>
  <c r="F9"/>
  <c r="G9"/>
  <c r="H9"/>
  <c r="I9"/>
  <c r="J9"/>
  <c r="K9"/>
  <c r="L9"/>
  <c r="M9"/>
  <c r="N9"/>
  <c r="Q9"/>
  <c r="R9"/>
  <c r="S9"/>
  <c r="T9"/>
  <c r="U9"/>
  <c r="V9"/>
  <c r="W9"/>
  <c r="X9"/>
  <c r="Y9"/>
  <c r="Z9"/>
  <c r="AA9"/>
  <c r="AB9"/>
  <c r="AC9"/>
  <c r="AD9"/>
  <c r="AE9"/>
  <c r="AF9"/>
  <c r="AG9"/>
  <c r="C9"/>
  <c r="AA33" i="4"/>
  <c r="AC33" s="1"/>
  <c r="Z33"/>
  <c r="AB33" s="1"/>
  <c r="L33"/>
  <c r="K33"/>
  <c r="AA32"/>
  <c r="Z32"/>
  <c r="L32"/>
  <c r="K32"/>
  <c r="AA31"/>
  <c r="Z31"/>
  <c r="AB31" s="1"/>
  <c r="L31"/>
  <c r="K31"/>
  <c r="AA30"/>
  <c r="Z30"/>
  <c r="L30"/>
  <c r="K30"/>
  <c r="Z29"/>
  <c r="L29"/>
  <c r="K29"/>
  <c r="AA28"/>
  <c r="Z28"/>
  <c r="L28"/>
  <c r="K28"/>
  <c r="AA27"/>
  <c r="Z27"/>
  <c r="L27"/>
  <c r="K27"/>
  <c r="AA26"/>
  <c r="Z26"/>
  <c r="AA25"/>
  <c r="Z25"/>
  <c r="L25"/>
  <c r="K25"/>
  <c r="AA24"/>
  <c r="Z24"/>
  <c r="L24"/>
  <c r="K24"/>
  <c r="AA23"/>
  <c r="Z23"/>
  <c r="L23"/>
  <c r="K23"/>
  <c r="AA22"/>
  <c r="Z22"/>
  <c r="L22"/>
  <c r="K22"/>
  <c r="AA21"/>
  <c r="Z21"/>
  <c r="L21"/>
  <c r="K21"/>
  <c r="AA20"/>
  <c r="Z20"/>
  <c r="L20"/>
  <c r="K20"/>
  <c r="AA19"/>
  <c r="Z19"/>
  <c r="L19"/>
  <c r="K19"/>
  <c r="AA18"/>
  <c r="Z18"/>
  <c r="L18"/>
  <c r="K18"/>
  <c r="AA17"/>
  <c r="Z17"/>
  <c r="L17"/>
  <c r="K17"/>
  <c r="AA16"/>
  <c r="Z16"/>
  <c r="L16"/>
  <c r="K16"/>
  <c r="AA15"/>
  <c r="Z15"/>
  <c r="L15"/>
  <c r="K15"/>
  <c r="AA14"/>
  <c r="Z14"/>
  <c r="L14"/>
  <c r="K14"/>
  <c r="AA13"/>
  <c r="Z13"/>
  <c r="L13"/>
  <c r="K13"/>
  <c r="AA12"/>
  <c r="Z12"/>
  <c r="L12"/>
  <c r="K12"/>
  <c r="AA11"/>
  <c r="L11"/>
  <c r="K11"/>
  <c r="AA10"/>
  <c r="Z10"/>
  <c r="L10"/>
  <c r="K10"/>
  <c r="AA9"/>
  <c r="Z9"/>
  <c r="L9"/>
  <c r="L8" s="1"/>
  <c r="K9"/>
  <c r="K8" s="1"/>
  <c r="AE9" i="3"/>
  <c r="N9"/>
  <c r="N8" s="1"/>
  <c r="M9"/>
  <c r="M8" s="1"/>
  <c r="AK17" i="1"/>
  <c r="AK11"/>
  <c r="AI10"/>
  <c r="AK10" s="1"/>
  <c r="AH10"/>
  <c r="P10"/>
  <c r="P9" s="1"/>
  <c r="O10"/>
  <c r="AH9" l="1"/>
  <c r="AJ10"/>
  <c r="AG9" i="3"/>
  <c r="AF9"/>
  <c r="AG8"/>
  <c r="AF8"/>
  <c r="AI9" i="1"/>
  <c r="AK9" s="1"/>
  <c r="AF33" i="3"/>
  <c r="AA8" i="4"/>
  <c r="AC8" s="1"/>
  <c r="Z8"/>
  <c r="AB8" s="1"/>
  <c r="O9" i="1"/>
  <c r="AJ9" l="1"/>
</calcChain>
</file>

<file path=xl/sharedStrings.xml><?xml version="1.0" encoding="utf-8"?>
<sst xmlns="http://schemas.openxmlformats.org/spreadsheetml/2006/main" count="264" uniqueCount="80">
  <si>
    <t>ỦY BAN NHÂN DÂN</t>
  </si>
  <si>
    <t>TRƯỜNG HỌC, LỚP HỌC, PHÒNG HỌC</t>
  </si>
  <si>
    <t>HUYỆN TỨ KỲ</t>
  </si>
  <si>
    <t>GIÁO DỤC TIỂU HỌC CÔNG LẬP CHIA THEO HUYỆN</t>
  </si>
  <si>
    <t>GIÁO DỤC MẦM NON CÔNG LẬP CHIA THEO HUYỆN</t>
  </si>
  <si>
    <t>Năm học 2019 - 2020 (Thời điểm 30/3/2020)</t>
  </si>
  <si>
    <t>Stt</t>
  </si>
  <si>
    <t>Trường TH</t>
  </si>
  <si>
    <t>Thực hiện năm học 2019 - 2020</t>
  </si>
  <si>
    <t>GIÁO DỤC THCS CÔNG LẬP CHIA THEO HUYỆN</t>
  </si>
  <si>
    <t>Trường THCS</t>
  </si>
  <si>
    <t>Kế hoạch năm học 2020 - 2021</t>
  </si>
  <si>
    <t>Trường MN</t>
  </si>
  <si>
    <t>Lớp 6</t>
  </si>
  <si>
    <t>Lớp 1</t>
  </si>
  <si>
    <t>Lớp 7</t>
  </si>
  <si>
    <t>Lớp 2</t>
  </si>
  <si>
    <t>Lớp 8</t>
  </si>
  <si>
    <t>Lớp 3</t>
  </si>
  <si>
    <t>Lớp 9</t>
  </si>
  <si>
    <t>Nhà trẻ</t>
  </si>
  <si>
    <t>Lớp 4</t>
  </si>
  <si>
    <t>Tổng số</t>
  </si>
  <si>
    <t>Mẫu giáo</t>
  </si>
  <si>
    <t>Lớp 5</t>
  </si>
  <si>
    <t>Phòng học</t>
  </si>
  <si>
    <t>Số lớp</t>
  </si>
  <si>
    <t>Số HS</t>
  </si>
  <si>
    <t>3-12 tháng</t>
  </si>
  <si>
    <t>Kiên</t>
  </si>
  <si>
    <t>Bán kiên cố</t>
  </si>
  <si>
    <t>Phòng tạm</t>
  </si>
  <si>
    <t>13-24 tháng</t>
  </si>
  <si>
    <t>25-36 tháng</t>
  </si>
  <si>
    <t>4 tuổi</t>
  </si>
  <si>
    <t>5 tuổi</t>
  </si>
  <si>
    <t>6 tuổi</t>
  </si>
  <si>
    <t>Phòng nhờ mượn thuê</t>
  </si>
  <si>
    <t>Phòng đang xây dựng</t>
  </si>
  <si>
    <t>An Thanh</t>
  </si>
  <si>
    <t>Số HSz</t>
  </si>
  <si>
    <t>Bình Lãng</t>
  </si>
  <si>
    <t>Chí Minh</t>
  </si>
  <si>
    <t>Cộng Lạc</t>
  </si>
  <si>
    <t>Dân Chủ</t>
  </si>
  <si>
    <t>Đại Đồng</t>
  </si>
  <si>
    <t>Đại Hợp</t>
  </si>
  <si>
    <t>Đông Kỳ</t>
  </si>
  <si>
    <t>Hà Kỳ</t>
  </si>
  <si>
    <t>Hà Thanh</t>
  </si>
  <si>
    <t>Hưng Đạo</t>
  </si>
  <si>
    <t>Kỳ Sơn</t>
  </si>
  <si>
    <t>Minh Đức</t>
  </si>
  <si>
    <t>Ngọc Kỳ</t>
  </si>
  <si>
    <t>Nguyên Giáp</t>
  </si>
  <si>
    <t>Phượng Kỳ</t>
  </si>
  <si>
    <t>Quang Khải</t>
  </si>
  <si>
    <t>Quang Phục</t>
  </si>
  <si>
    <t>Quang Trung</t>
  </si>
  <si>
    <t>Quảng Nghiệp</t>
  </si>
  <si>
    <t>Tái Sơn</t>
  </si>
  <si>
    <t>Tân Kỳ</t>
  </si>
  <si>
    <t>Thị Trấn</t>
  </si>
  <si>
    <t>Tiên Động</t>
  </si>
  <si>
    <t>Văn Tố</t>
  </si>
  <si>
    <t>Phan Bội Châu</t>
  </si>
  <si>
    <t>Tổng</t>
  </si>
  <si>
    <t>Tây Kỳ</t>
  </si>
  <si>
    <t>Tứ Xuyên</t>
  </si>
  <si>
    <t>P. nhờ mượn thuê</t>
  </si>
  <si>
    <t>P. đang xây dựng</t>
  </si>
  <si>
    <t>Tăng giảm</t>
  </si>
  <si>
    <t>Phụ lục 1.1</t>
  </si>
  <si>
    <t>Phụ lục 1.2</t>
  </si>
  <si>
    <t>Phụ lục 1.3</t>
  </si>
  <si>
    <t>Người lập biểu</t>
  </si>
  <si>
    <t>Nguyễn Tiến Xiển</t>
  </si>
  <si>
    <t>Tứ Kỳ, ngày 23 tháng 3 năm 2020</t>
  </si>
  <si>
    <t>CHỦ TỊCH</t>
  </si>
  <si>
    <t>Nguyễn Ngọc Sẫm</t>
  </si>
</sst>
</file>

<file path=xl/styles.xml><?xml version="1.0" encoding="utf-8"?>
<styleSheet xmlns="http://schemas.openxmlformats.org/spreadsheetml/2006/main">
  <fonts count="28">
    <font>
      <sz val="12"/>
      <color theme="1"/>
      <name val="Times New Roman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7"/>
      <color theme="1"/>
      <name val="Times New Roman"/>
      <family val="1"/>
    </font>
    <font>
      <sz val="7"/>
      <color rgb="FF000000"/>
      <name val="Times New Roman"/>
      <family val="1"/>
    </font>
    <font>
      <b/>
      <sz val="9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8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8" fillId="0" borderId="10" xfId="0" applyFont="1" applyBorder="1" applyAlignment="1"/>
    <xf numFmtId="0" fontId="11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0" borderId="9" xfId="0" applyFont="1" applyBorder="1"/>
    <xf numFmtId="0" fontId="21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wrapText="1"/>
    </xf>
    <xf numFmtId="0" fontId="14" fillId="0" borderId="10" xfId="0" applyFont="1" applyBorder="1"/>
    <xf numFmtId="0" fontId="13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" xfId="0" applyFont="1" applyBorder="1" applyAlignment="1"/>
    <xf numFmtId="0" fontId="3" fillId="0" borderId="9" xfId="0" applyFont="1" applyBorder="1" applyAlignment="1"/>
    <xf numFmtId="0" fontId="5" fillId="0" borderId="9" xfId="0" applyFont="1" applyBorder="1" applyAlignment="1"/>
    <xf numFmtId="0" fontId="16" fillId="0" borderId="10" xfId="0" applyFont="1" applyBorder="1" applyAlignment="1">
      <alignment horizontal="right" vertical="center" wrapText="1"/>
    </xf>
    <xf numFmtId="0" fontId="11" fillId="0" borderId="10" xfId="0" applyFont="1" applyBorder="1" applyAlignment="1"/>
    <xf numFmtId="0" fontId="18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/>
    <xf numFmtId="0" fontId="11" fillId="0" borderId="2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0" fillId="0" borderId="1" xfId="0" applyFont="1" applyBorder="1" applyAlignment="1"/>
    <xf numFmtId="0" fontId="11" fillId="0" borderId="10" xfId="0" applyFont="1" applyBorder="1" applyAlignment="1">
      <alignment horizontal="right" vertical="center" wrapText="1"/>
    </xf>
    <xf numFmtId="0" fontId="25" fillId="0" borderId="10" xfId="0" applyFont="1" applyBorder="1"/>
    <xf numFmtId="0" fontId="15" fillId="0" borderId="10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9" fillId="0" borderId="10" xfId="0" applyFont="1" applyBorder="1" applyAlignment="1"/>
    <xf numFmtId="0" fontId="15" fillId="0" borderId="10" xfId="0" applyFont="1" applyBorder="1" applyAlignment="1">
      <alignment horizontal="right" vertical="center" wrapText="1"/>
    </xf>
    <xf numFmtId="0" fontId="0" fillId="0" borderId="0" xfId="0" applyFont="1" applyAlignment="1"/>
    <xf numFmtId="0" fontId="1" fillId="0" borderId="0" xfId="0" applyFont="1" applyAlignment="1"/>
    <xf numFmtId="0" fontId="27" fillId="0" borderId="0" xfId="0" applyFont="1" applyAlignment="1"/>
    <xf numFmtId="0" fontId="11" fillId="0" borderId="6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7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2" xfId="0" applyFont="1" applyBorder="1"/>
    <xf numFmtId="0" fontId="11" fillId="0" borderId="2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9" xfId="0" applyFont="1" applyBorder="1"/>
    <xf numFmtId="0" fontId="13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/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5"/>
  <sheetViews>
    <sheetView workbookViewId="0">
      <selection activeCell="U24" sqref="U24"/>
    </sheetView>
  </sheetViews>
  <sheetFormatPr defaultColWidth="11.25" defaultRowHeight="15" customHeight="1"/>
  <cols>
    <col min="1" max="1" width="3" customWidth="1"/>
    <col min="2" max="2" width="10.875" customWidth="1"/>
    <col min="3" max="6" width="3.75" customWidth="1"/>
    <col min="7" max="7" width="3.25" customWidth="1"/>
    <col min="8" max="8" width="3.75" customWidth="1"/>
    <col min="9" max="9" width="3.25" customWidth="1"/>
    <col min="10" max="10" width="3.75" customWidth="1"/>
    <col min="11" max="11" width="3.25" customWidth="1"/>
    <col min="12" max="12" width="3.75" customWidth="1"/>
    <col min="13" max="13" width="3.25" customWidth="1"/>
    <col min="14" max="15" width="3.75" customWidth="1"/>
    <col min="16" max="16" width="4.75" customWidth="1"/>
    <col min="17" max="23" width="3.75" customWidth="1"/>
    <col min="24" max="24" width="3.25" customWidth="1"/>
    <col min="25" max="25" width="3.75" customWidth="1"/>
    <col min="26" max="26" width="3.25" customWidth="1"/>
    <col min="27" max="27" width="3.75" customWidth="1"/>
    <col min="28" max="28" width="3.25" customWidth="1"/>
    <col min="29" max="29" width="3.75" customWidth="1"/>
    <col min="30" max="30" width="3.25" customWidth="1"/>
    <col min="31" max="31" width="3.75" customWidth="1"/>
    <col min="32" max="32" width="3.25" customWidth="1"/>
    <col min="33" max="34" width="3.75" customWidth="1"/>
    <col min="35" max="37" width="4.75" customWidth="1"/>
  </cols>
  <sheetData>
    <row r="1" spans="1:37" ht="15" customHeight="1">
      <c r="A1" s="63" t="s">
        <v>0</v>
      </c>
      <c r="B1" s="64"/>
      <c r="C1" s="64"/>
      <c r="D1" s="64"/>
      <c r="E1" s="64"/>
      <c r="F1" s="64"/>
      <c r="G1" s="64"/>
      <c r="H1" s="64"/>
      <c r="I1" s="65" t="s">
        <v>1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6" t="s">
        <v>72</v>
      </c>
      <c r="AD1" s="64"/>
      <c r="AE1" s="64"/>
      <c r="AF1" s="64"/>
      <c r="AG1" s="64"/>
      <c r="AH1" s="64"/>
      <c r="AI1" s="64"/>
    </row>
    <row r="2" spans="1:37" ht="15" customHeight="1">
      <c r="A2" s="65" t="s">
        <v>2</v>
      </c>
      <c r="B2" s="64"/>
      <c r="C2" s="64"/>
      <c r="D2" s="64"/>
      <c r="E2" s="64"/>
      <c r="F2" s="64"/>
      <c r="G2" s="64"/>
      <c r="H2" s="64"/>
      <c r="I2" s="67" t="s">
        <v>4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1:37" ht="15" customHeight="1">
      <c r="I3" s="65" t="s">
        <v>5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37" ht="6" customHeight="1"/>
    <row r="5" spans="1:37" ht="15" customHeight="1">
      <c r="A5" s="59" t="s">
        <v>6</v>
      </c>
      <c r="B5" s="59" t="s">
        <v>12</v>
      </c>
      <c r="C5" s="55" t="s">
        <v>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  <c r="V5" s="55" t="s">
        <v>11</v>
      </c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7"/>
      <c r="AJ5" s="62" t="s">
        <v>71</v>
      </c>
      <c r="AK5" s="62"/>
    </row>
    <row r="6" spans="1:37" ht="15" customHeight="1">
      <c r="A6" s="60"/>
      <c r="B6" s="60"/>
      <c r="C6" s="55" t="s">
        <v>20</v>
      </c>
      <c r="D6" s="56"/>
      <c r="E6" s="56"/>
      <c r="F6" s="56"/>
      <c r="G6" s="56"/>
      <c r="H6" s="57"/>
      <c r="I6" s="55" t="s">
        <v>23</v>
      </c>
      <c r="J6" s="56"/>
      <c r="K6" s="56"/>
      <c r="L6" s="56"/>
      <c r="M6" s="56"/>
      <c r="N6" s="57"/>
      <c r="O6" s="49" t="s">
        <v>22</v>
      </c>
      <c r="P6" s="51"/>
      <c r="Q6" s="49" t="s">
        <v>25</v>
      </c>
      <c r="R6" s="50"/>
      <c r="S6" s="50"/>
      <c r="T6" s="50"/>
      <c r="U6" s="51"/>
      <c r="V6" s="55" t="s">
        <v>20</v>
      </c>
      <c r="W6" s="56"/>
      <c r="X6" s="56"/>
      <c r="Y6" s="56"/>
      <c r="Z6" s="56"/>
      <c r="AA6" s="57"/>
      <c r="AB6" s="55" t="s">
        <v>23</v>
      </c>
      <c r="AC6" s="56"/>
      <c r="AD6" s="56"/>
      <c r="AE6" s="56"/>
      <c r="AF6" s="56"/>
      <c r="AG6" s="57"/>
      <c r="AH6" s="49" t="s">
        <v>22</v>
      </c>
      <c r="AI6" s="51"/>
      <c r="AJ6" s="62"/>
      <c r="AK6" s="62"/>
    </row>
    <row r="7" spans="1:37" ht="28.5" customHeight="1">
      <c r="A7" s="60"/>
      <c r="B7" s="60"/>
      <c r="C7" s="58" t="s">
        <v>28</v>
      </c>
      <c r="D7" s="57"/>
      <c r="E7" s="58" t="s">
        <v>32</v>
      </c>
      <c r="F7" s="57"/>
      <c r="G7" s="58" t="s">
        <v>33</v>
      </c>
      <c r="H7" s="57"/>
      <c r="I7" s="58" t="s">
        <v>34</v>
      </c>
      <c r="J7" s="57"/>
      <c r="K7" s="58" t="s">
        <v>35</v>
      </c>
      <c r="L7" s="57"/>
      <c r="M7" s="58" t="s">
        <v>36</v>
      </c>
      <c r="N7" s="57"/>
      <c r="O7" s="52"/>
      <c r="P7" s="54"/>
      <c r="Q7" s="52"/>
      <c r="R7" s="53"/>
      <c r="S7" s="53"/>
      <c r="T7" s="53"/>
      <c r="U7" s="54"/>
      <c r="V7" s="58" t="s">
        <v>28</v>
      </c>
      <c r="W7" s="57"/>
      <c r="X7" s="58" t="s">
        <v>32</v>
      </c>
      <c r="Y7" s="57"/>
      <c r="Z7" s="58" t="s">
        <v>33</v>
      </c>
      <c r="AA7" s="57"/>
      <c r="AB7" s="58" t="s">
        <v>34</v>
      </c>
      <c r="AC7" s="57"/>
      <c r="AD7" s="58" t="s">
        <v>35</v>
      </c>
      <c r="AE7" s="57"/>
      <c r="AF7" s="58" t="s">
        <v>36</v>
      </c>
      <c r="AG7" s="57"/>
      <c r="AH7" s="52"/>
      <c r="AI7" s="54"/>
      <c r="AJ7" s="62"/>
      <c r="AK7" s="62"/>
    </row>
    <row r="8" spans="1:37" ht="53.45" customHeight="1">
      <c r="A8" s="61"/>
      <c r="B8" s="61"/>
      <c r="C8" s="10" t="s">
        <v>26</v>
      </c>
      <c r="D8" s="10" t="s">
        <v>27</v>
      </c>
      <c r="E8" s="10" t="s">
        <v>26</v>
      </c>
      <c r="F8" s="10" t="s">
        <v>27</v>
      </c>
      <c r="G8" s="10" t="s">
        <v>26</v>
      </c>
      <c r="H8" s="10" t="s">
        <v>27</v>
      </c>
      <c r="I8" s="10" t="s">
        <v>26</v>
      </c>
      <c r="J8" s="10" t="s">
        <v>27</v>
      </c>
      <c r="K8" s="10" t="s">
        <v>26</v>
      </c>
      <c r="L8" s="10" t="s">
        <v>27</v>
      </c>
      <c r="M8" s="10" t="s">
        <v>26</v>
      </c>
      <c r="N8" s="10" t="s">
        <v>27</v>
      </c>
      <c r="O8" s="10" t="s">
        <v>26</v>
      </c>
      <c r="P8" s="10" t="s">
        <v>27</v>
      </c>
      <c r="Q8" s="15" t="s">
        <v>29</v>
      </c>
      <c r="R8" s="15" t="s">
        <v>30</v>
      </c>
      <c r="S8" s="15" t="s">
        <v>31</v>
      </c>
      <c r="T8" s="33" t="s">
        <v>37</v>
      </c>
      <c r="U8" s="33" t="s">
        <v>38</v>
      </c>
      <c r="V8" s="10" t="s">
        <v>26</v>
      </c>
      <c r="W8" s="10" t="s">
        <v>27</v>
      </c>
      <c r="X8" s="10" t="s">
        <v>26</v>
      </c>
      <c r="Y8" s="10" t="s">
        <v>27</v>
      </c>
      <c r="Z8" s="10" t="s">
        <v>26</v>
      </c>
      <c r="AA8" s="10" t="s">
        <v>27</v>
      </c>
      <c r="AB8" s="10" t="s">
        <v>26</v>
      </c>
      <c r="AC8" s="10" t="s">
        <v>27</v>
      </c>
      <c r="AD8" s="10" t="s">
        <v>26</v>
      </c>
      <c r="AE8" s="10" t="s">
        <v>40</v>
      </c>
      <c r="AF8" s="10" t="s">
        <v>26</v>
      </c>
      <c r="AG8" s="10" t="s">
        <v>27</v>
      </c>
      <c r="AH8" s="10" t="s">
        <v>26</v>
      </c>
      <c r="AI8" s="10" t="s">
        <v>27</v>
      </c>
      <c r="AJ8" s="10" t="s">
        <v>26</v>
      </c>
      <c r="AK8" s="10" t="s">
        <v>27</v>
      </c>
    </row>
    <row r="9" spans="1:37" ht="18" customHeight="1">
      <c r="A9" s="17"/>
      <c r="B9" s="12" t="s">
        <v>66</v>
      </c>
      <c r="C9" s="27">
        <f>C10+C11+C12+C13+C14+C15+C16+C17+C18+C19+C20+C21+C22+C23+C24+C25+C26+C27+C28+C29+C30+C31+C32+C33+C34+C35</f>
        <v>0</v>
      </c>
      <c r="D9" s="27">
        <f t="shared" ref="D9:AI9" si="0">D10+D11+D12+D13+D14+D15+D16+D17+D18+D19+D20+D21+D22+D23+D24+D25+D26+D27+D28+D29+D30+D31+D32+D33+D34+D35</f>
        <v>0</v>
      </c>
      <c r="E9" s="27">
        <f t="shared" si="0"/>
        <v>18</v>
      </c>
      <c r="F9" s="27">
        <f t="shared" si="0"/>
        <v>189</v>
      </c>
      <c r="G9" s="27">
        <f t="shared" si="0"/>
        <v>93</v>
      </c>
      <c r="H9" s="27">
        <f t="shared" si="0"/>
        <v>1635</v>
      </c>
      <c r="I9" s="27">
        <f t="shared" si="0"/>
        <v>95</v>
      </c>
      <c r="J9" s="27">
        <f t="shared" si="0"/>
        <v>2329</v>
      </c>
      <c r="K9" s="27">
        <f t="shared" si="0"/>
        <v>110</v>
      </c>
      <c r="L9" s="27">
        <f t="shared" si="0"/>
        <v>3135</v>
      </c>
      <c r="M9" s="27">
        <f t="shared" si="0"/>
        <v>99</v>
      </c>
      <c r="N9" s="27">
        <f t="shared" si="0"/>
        <v>3207</v>
      </c>
      <c r="O9" s="27">
        <f t="shared" si="0"/>
        <v>415</v>
      </c>
      <c r="P9" s="27">
        <f t="shared" si="0"/>
        <v>10495</v>
      </c>
      <c r="Q9" s="27">
        <f t="shared" si="0"/>
        <v>329</v>
      </c>
      <c r="R9" s="27">
        <f t="shared" si="0"/>
        <v>47</v>
      </c>
      <c r="S9" s="27">
        <f t="shared" si="0"/>
        <v>15</v>
      </c>
      <c r="T9" s="27">
        <f t="shared" si="0"/>
        <v>24</v>
      </c>
      <c r="U9" s="27">
        <f t="shared" si="0"/>
        <v>50</v>
      </c>
      <c r="V9" s="27">
        <f t="shared" si="0"/>
        <v>0</v>
      </c>
      <c r="W9" s="27">
        <f t="shared" si="0"/>
        <v>0</v>
      </c>
      <c r="X9" s="27">
        <f t="shared" si="0"/>
        <v>19</v>
      </c>
      <c r="Y9" s="27">
        <f t="shared" si="0"/>
        <v>267</v>
      </c>
      <c r="Z9" s="27">
        <f t="shared" si="0"/>
        <v>92</v>
      </c>
      <c r="AA9" s="27">
        <f t="shared" si="0"/>
        <v>1926</v>
      </c>
      <c r="AB9" s="27">
        <f t="shared" si="0"/>
        <v>103</v>
      </c>
      <c r="AC9" s="27">
        <f t="shared" si="0"/>
        <v>2834</v>
      </c>
      <c r="AD9" s="27">
        <f t="shared" si="0"/>
        <v>100</v>
      </c>
      <c r="AE9" s="27">
        <f t="shared" si="0"/>
        <v>2897</v>
      </c>
      <c r="AF9" s="27">
        <f t="shared" si="0"/>
        <v>103</v>
      </c>
      <c r="AG9" s="27">
        <f t="shared" si="0"/>
        <v>3298</v>
      </c>
      <c r="AH9" s="27">
        <f t="shared" si="0"/>
        <v>417</v>
      </c>
      <c r="AI9" s="27">
        <f t="shared" si="0"/>
        <v>11222</v>
      </c>
      <c r="AJ9" s="42">
        <f>AH9-O9</f>
        <v>2</v>
      </c>
      <c r="AK9" s="42">
        <f>AI9-P9</f>
        <v>727</v>
      </c>
    </row>
    <row r="10" spans="1:37" ht="15" customHeight="1">
      <c r="A10" s="28">
        <v>1</v>
      </c>
      <c r="B10" s="28" t="s">
        <v>39</v>
      </c>
      <c r="C10" s="29"/>
      <c r="D10" s="29"/>
      <c r="E10" s="29">
        <v>1</v>
      </c>
      <c r="F10" s="29">
        <v>8</v>
      </c>
      <c r="G10" s="29">
        <v>2</v>
      </c>
      <c r="H10" s="29">
        <v>37</v>
      </c>
      <c r="I10" s="29">
        <v>4</v>
      </c>
      <c r="J10" s="29">
        <v>100</v>
      </c>
      <c r="K10" s="29">
        <v>5</v>
      </c>
      <c r="L10" s="29">
        <v>155</v>
      </c>
      <c r="M10" s="29">
        <v>5</v>
      </c>
      <c r="N10" s="29">
        <v>171</v>
      </c>
      <c r="O10" s="30">
        <f t="shared" ref="O10:P25" si="1">M10+K10+I10+G10+E10+C10</f>
        <v>17</v>
      </c>
      <c r="P10" s="30">
        <f t="shared" si="1"/>
        <v>471</v>
      </c>
      <c r="Q10" s="29">
        <v>8</v>
      </c>
      <c r="R10" s="29">
        <v>1</v>
      </c>
      <c r="S10" s="29">
        <v>8</v>
      </c>
      <c r="T10" s="29"/>
      <c r="U10" s="29">
        <v>9</v>
      </c>
      <c r="V10" s="29"/>
      <c r="W10" s="29"/>
      <c r="X10" s="29"/>
      <c r="Y10" s="29"/>
      <c r="Z10" s="29">
        <v>2</v>
      </c>
      <c r="AA10" s="29">
        <v>50</v>
      </c>
      <c r="AB10" s="29">
        <v>5</v>
      </c>
      <c r="AC10" s="29">
        <v>150</v>
      </c>
      <c r="AD10" s="29">
        <v>5</v>
      </c>
      <c r="AE10" s="29">
        <v>150</v>
      </c>
      <c r="AF10" s="29">
        <v>5</v>
      </c>
      <c r="AG10" s="29">
        <v>173</v>
      </c>
      <c r="AH10" s="28">
        <f t="shared" ref="AH10:AI25" si="2">AF10+AD10+AB10+Z10+X10+V10</f>
        <v>17</v>
      </c>
      <c r="AI10" s="28">
        <f t="shared" si="2"/>
        <v>523</v>
      </c>
      <c r="AJ10" s="43">
        <f t="shared" ref="AJ10:AJ35" si="3">AH10-O10</f>
        <v>0</v>
      </c>
      <c r="AK10" s="43">
        <f t="shared" ref="AK10:AK35" si="4">AI10-P10</f>
        <v>52</v>
      </c>
    </row>
    <row r="11" spans="1:37" ht="15" customHeight="1">
      <c r="A11" s="28">
        <v>2</v>
      </c>
      <c r="B11" s="28" t="s">
        <v>41</v>
      </c>
      <c r="C11" s="31"/>
      <c r="D11" s="31"/>
      <c r="E11" s="31"/>
      <c r="F11" s="31"/>
      <c r="G11" s="31">
        <v>3</v>
      </c>
      <c r="H11" s="31">
        <v>70</v>
      </c>
      <c r="I11" s="31">
        <v>3</v>
      </c>
      <c r="J11" s="31">
        <v>92</v>
      </c>
      <c r="K11" s="31">
        <v>3</v>
      </c>
      <c r="L11" s="31">
        <v>85</v>
      </c>
      <c r="M11" s="31">
        <v>3</v>
      </c>
      <c r="N11" s="31">
        <v>94</v>
      </c>
      <c r="O11" s="30">
        <f t="shared" si="1"/>
        <v>12</v>
      </c>
      <c r="P11" s="30">
        <f t="shared" si="1"/>
        <v>341</v>
      </c>
      <c r="Q11" s="31">
        <v>12</v>
      </c>
      <c r="R11" s="31"/>
      <c r="S11" s="31"/>
      <c r="T11" s="31"/>
      <c r="U11" s="31"/>
      <c r="V11" s="31"/>
      <c r="W11" s="31"/>
      <c r="X11" s="31"/>
      <c r="Y11" s="31"/>
      <c r="Z11" s="31">
        <v>3</v>
      </c>
      <c r="AA11" s="31">
        <v>75</v>
      </c>
      <c r="AB11" s="31">
        <v>3</v>
      </c>
      <c r="AC11" s="31">
        <v>90</v>
      </c>
      <c r="AD11" s="31">
        <v>3</v>
      </c>
      <c r="AE11" s="31">
        <v>95</v>
      </c>
      <c r="AF11" s="31">
        <v>3</v>
      </c>
      <c r="AG11" s="31">
        <v>95</v>
      </c>
      <c r="AH11" s="28">
        <f t="shared" si="2"/>
        <v>12</v>
      </c>
      <c r="AI11" s="28">
        <f t="shared" si="2"/>
        <v>355</v>
      </c>
      <c r="AJ11" s="43">
        <f t="shared" si="3"/>
        <v>0</v>
      </c>
      <c r="AK11" s="43">
        <f t="shared" si="4"/>
        <v>14</v>
      </c>
    </row>
    <row r="12" spans="1:37" ht="15" customHeight="1">
      <c r="A12" s="28">
        <v>3</v>
      </c>
      <c r="B12" s="28" t="s">
        <v>43</v>
      </c>
      <c r="C12" s="30"/>
      <c r="D12" s="30"/>
      <c r="E12" s="30"/>
      <c r="F12" s="30"/>
      <c r="G12" s="29">
        <v>2</v>
      </c>
      <c r="H12" s="29">
        <v>23</v>
      </c>
      <c r="I12" s="29">
        <v>3</v>
      </c>
      <c r="J12" s="29">
        <v>38</v>
      </c>
      <c r="K12" s="29">
        <v>3</v>
      </c>
      <c r="L12" s="29">
        <v>70</v>
      </c>
      <c r="M12" s="29">
        <v>3</v>
      </c>
      <c r="N12" s="29">
        <v>95</v>
      </c>
      <c r="O12" s="30">
        <f t="shared" si="1"/>
        <v>11</v>
      </c>
      <c r="P12" s="30">
        <f t="shared" si="1"/>
        <v>226</v>
      </c>
      <c r="Q12" s="29">
        <v>11</v>
      </c>
      <c r="R12" s="30"/>
      <c r="S12" s="30"/>
      <c r="T12" s="30"/>
      <c r="U12" s="30"/>
      <c r="V12" s="30"/>
      <c r="W12" s="30"/>
      <c r="X12" s="30"/>
      <c r="Y12" s="30"/>
      <c r="Z12" s="29">
        <v>2</v>
      </c>
      <c r="AA12" s="29">
        <v>40</v>
      </c>
      <c r="AB12" s="29">
        <v>4</v>
      </c>
      <c r="AC12" s="29">
        <v>126</v>
      </c>
      <c r="AD12" s="29">
        <v>3</v>
      </c>
      <c r="AE12" s="29">
        <v>87</v>
      </c>
      <c r="AF12" s="29">
        <v>3</v>
      </c>
      <c r="AG12" s="29">
        <v>98</v>
      </c>
      <c r="AH12" s="28">
        <f t="shared" si="2"/>
        <v>12</v>
      </c>
      <c r="AI12" s="28">
        <f t="shared" si="2"/>
        <v>351</v>
      </c>
      <c r="AJ12" s="43">
        <f t="shared" si="3"/>
        <v>1</v>
      </c>
      <c r="AK12" s="43">
        <f t="shared" si="4"/>
        <v>125</v>
      </c>
    </row>
    <row r="13" spans="1:37" ht="15" customHeight="1">
      <c r="A13" s="28">
        <v>4</v>
      </c>
      <c r="B13" s="28" t="s">
        <v>44</v>
      </c>
      <c r="C13" s="30"/>
      <c r="D13" s="30"/>
      <c r="E13" s="30"/>
      <c r="F13" s="30"/>
      <c r="G13" s="29">
        <v>3</v>
      </c>
      <c r="H13" s="29">
        <v>65</v>
      </c>
      <c r="I13" s="29">
        <v>3</v>
      </c>
      <c r="J13" s="29">
        <v>78</v>
      </c>
      <c r="K13" s="29">
        <v>4</v>
      </c>
      <c r="L13" s="29">
        <v>97</v>
      </c>
      <c r="M13" s="29">
        <v>4</v>
      </c>
      <c r="N13" s="29">
        <v>115</v>
      </c>
      <c r="O13" s="30">
        <f t="shared" si="1"/>
        <v>14</v>
      </c>
      <c r="P13" s="30">
        <f t="shared" si="1"/>
        <v>355</v>
      </c>
      <c r="Q13" s="29">
        <v>14</v>
      </c>
      <c r="R13" s="30"/>
      <c r="S13" s="30"/>
      <c r="T13" s="30"/>
      <c r="U13" s="30"/>
      <c r="V13" s="30"/>
      <c r="W13" s="30"/>
      <c r="X13" s="29">
        <v>1</v>
      </c>
      <c r="Y13" s="29">
        <v>15</v>
      </c>
      <c r="Z13" s="29">
        <v>3</v>
      </c>
      <c r="AA13" s="29">
        <v>70</v>
      </c>
      <c r="AB13" s="29">
        <v>4</v>
      </c>
      <c r="AC13" s="29">
        <v>93</v>
      </c>
      <c r="AD13" s="29">
        <v>3</v>
      </c>
      <c r="AE13" s="29">
        <v>78</v>
      </c>
      <c r="AF13" s="29">
        <v>3</v>
      </c>
      <c r="AG13" s="29">
        <v>97</v>
      </c>
      <c r="AH13" s="28">
        <f t="shared" si="2"/>
        <v>14</v>
      </c>
      <c r="AI13" s="28">
        <f t="shared" si="2"/>
        <v>353</v>
      </c>
      <c r="AJ13" s="43">
        <f t="shared" si="3"/>
        <v>0</v>
      </c>
      <c r="AK13" s="43">
        <f t="shared" si="4"/>
        <v>-2</v>
      </c>
    </row>
    <row r="14" spans="1:37" ht="15" customHeight="1">
      <c r="A14" s="28">
        <v>5</v>
      </c>
      <c r="B14" s="28" t="s">
        <v>45</v>
      </c>
      <c r="C14" s="30"/>
      <c r="D14" s="30"/>
      <c r="E14" s="29">
        <v>1</v>
      </c>
      <c r="F14" s="29">
        <v>21</v>
      </c>
      <c r="G14" s="29">
        <v>3</v>
      </c>
      <c r="H14" s="29">
        <v>59</v>
      </c>
      <c r="I14" s="29">
        <v>4</v>
      </c>
      <c r="J14" s="29">
        <v>102</v>
      </c>
      <c r="K14" s="29">
        <v>5</v>
      </c>
      <c r="L14" s="29">
        <v>121</v>
      </c>
      <c r="M14" s="29">
        <v>4</v>
      </c>
      <c r="N14" s="29">
        <v>119</v>
      </c>
      <c r="O14" s="30">
        <f t="shared" si="1"/>
        <v>17</v>
      </c>
      <c r="P14" s="30">
        <f t="shared" si="1"/>
        <v>422</v>
      </c>
      <c r="Q14" s="29">
        <v>12</v>
      </c>
      <c r="R14" s="29">
        <v>5</v>
      </c>
      <c r="S14" s="29"/>
      <c r="T14" s="29"/>
      <c r="U14" s="29"/>
      <c r="V14" s="30"/>
      <c r="W14" s="30"/>
      <c r="X14" s="29">
        <v>1</v>
      </c>
      <c r="Y14" s="29">
        <v>20</v>
      </c>
      <c r="Z14" s="29">
        <v>3</v>
      </c>
      <c r="AA14" s="29">
        <v>95</v>
      </c>
      <c r="AB14" s="29">
        <v>5</v>
      </c>
      <c r="AC14" s="29">
        <v>126</v>
      </c>
      <c r="AD14" s="29">
        <v>4</v>
      </c>
      <c r="AE14" s="29">
        <v>120</v>
      </c>
      <c r="AF14" s="29">
        <v>4</v>
      </c>
      <c r="AG14" s="29">
        <v>133</v>
      </c>
      <c r="AH14" s="28">
        <f t="shared" si="2"/>
        <v>17</v>
      </c>
      <c r="AI14" s="28">
        <f t="shared" si="2"/>
        <v>494</v>
      </c>
      <c r="AJ14" s="43">
        <f t="shared" si="3"/>
        <v>0</v>
      </c>
      <c r="AK14" s="43">
        <f t="shared" si="4"/>
        <v>72</v>
      </c>
    </row>
    <row r="15" spans="1:37" ht="15" customHeight="1">
      <c r="A15" s="28">
        <v>6</v>
      </c>
      <c r="B15" s="28" t="s">
        <v>46</v>
      </c>
      <c r="C15" s="29"/>
      <c r="D15" s="29"/>
      <c r="E15" s="29">
        <v>3</v>
      </c>
      <c r="F15" s="29">
        <v>15</v>
      </c>
      <c r="G15" s="29">
        <v>3</v>
      </c>
      <c r="H15" s="29">
        <v>54</v>
      </c>
      <c r="I15" s="29">
        <v>4</v>
      </c>
      <c r="J15" s="29">
        <v>110</v>
      </c>
      <c r="K15" s="29">
        <v>4</v>
      </c>
      <c r="L15" s="29">
        <v>133</v>
      </c>
      <c r="M15" s="29">
        <v>4</v>
      </c>
      <c r="N15" s="29">
        <v>129</v>
      </c>
      <c r="O15" s="30">
        <f t="shared" si="1"/>
        <v>18</v>
      </c>
      <c r="P15" s="30">
        <f t="shared" si="1"/>
        <v>441</v>
      </c>
      <c r="Q15" s="29">
        <v>13</v>
      </c>
      <c r="R15" s="29">
        <v>5</v>
      </c>
      <c r="S15" s="29"/>
      <c r="T15" s="29"/>
      <c r="U15" s="29">
        <v>9</v>
      </c>
      <c r="V15" s="29"/>
      <c r="W15" s="29"/>
      <c r="X15" s="37">
        <v>3</v>
      </c>
      <c r="Y15" s="37">
        <v>16</v>
      </c>
      <c r="Z15" s="37">
        <v>3</v>
      </c>
      <c r="AA15" s="37">
        <v>55</v>
      </c>
      <c r="AB15" s="37">
        <v>4</v>
      </c>
      <c r="AC15" s="39">
        <v>110</v>
      </c>
      <c r="AD15" s="37">
        <v>4</v>
      </c>
      <c r="AE15" s="37">
        <v>114</v>
      </c>
      <c r="AF15" s="37">
        <v>4</v>
      </c>
      <c r="AG15" s="37">
        <v>143</v>
      </c>
      <c r="AH15" s="28">
        <f t="shared" si="2"/>
        <v>18</v>
      </c>
      <c r="AI15" s="28">
        <f t="shared" si="2"/>
        <v>438</v>
      </c>
      <c r="AJ15" s="43">
        <f t="shared" si="3"/>
        <v>0</v>
      </c>
      <c r="AK15" s="43">
        <f t="shared" si="4"/>
        <v>-3</v>
      </c>
    </row>
    <row r="16" spans="1:37" ht="15" customHeight="1">
      <c r="A16" s="28">
        <v>7</v>
      </c>
      <c r="B16" s="28" t="s">
        <v>47</v>
      </c>
      <c r="C16" s="29"/>
      <c r="D16" s="30"/>
      <c r="E16" s="29">
        <v>1</v>
      </c>
      <c r="F16" s="29">
        <v>12</v>
      </c>
      <c r="G16" s="29">
        <v>2</v>
      </c>
      <c r="H16" s="29">
        <v>45</v>
      </c>
      <c r="I16" s="29">
        <v>2</v>
      </c>
      <c r="J16" s="29">
        <v>52</v>
      </c>
      <c r="K16" s="29">
        <v>2</v>
      </c>
      <c r="L16" s="29">
        <v>59</v>
      </c>
      <c r="M16" s="29">
        <v>2</v>
      </c>
      <c r="N16" s="29">
        <v>58</v>
      </c>
      <c r="O16" s="30">
        <f t="shared" si="1"/>
        <v>9</v>
      </c>
      <c r="P16" s="30">
        <f t="shared" si="1"/>
        <v>226</v>
      </c>
      <c r="Q16" s="29">
        <v>9</v>
      </c>
      <c r="R16" s="30"/>
      <c r="S16" s="30"/>
      <c r="T16" s="30"/>
      <c r="U16" s="30"/>
      <c r="V16" s="30"/>
      <c r="W16" s="36"/>
      <c r="X16" s="32">
        <v>1</v>
      </c>
      <c r="Y16" s="32">
        <v>15</v>
      </c>
      <c r="Z16" s="32">
        <v>2</v>
      </c>
      <c r="AA16" s="32">
        <v>54</v>
      </c>
      <c r="AB16" s="32">
        <v>2</v>
      </c>
      <c r="AC16" s="32">
        <v>60</v>
      </c>
      <c r="AD16" s="32">
        <v>2</v>
      </c>
      <c r="AE16" s="32">
        <v>60</v>
      </c>
      <c r="AF16" s="32">
        <v>2</v>
      </c>
      <c r="AG16" s="32">
        <v>62</v>
      </c>
      <c r="AH16" s="28">
        <f t="shared" si="2"/>
        <v>9</v>
      </c>
      <c r="AI16" s="28">
        <f t="shared" si="2"/>
        <v>251</v>
      </c>
      <c r="AJ16" s="43">
        <f t="shared" si="3"/>
        <v>0</v>
      </c>
      <c r="AK16" s="43">
        <f t="shared" si="4"/>
        <v>25</v>
      </c>
    </row>
    <row r="17" spans="1:37" ht="15" customHeight="1">
      <c r="A17" s="28">
        <v>8</v>
      </c>
      <c r="B17" s="28" t="s">
        <v>48</v>
      </c>
      <c r="C17" s="30"/>
      <c r="D17" s="30"/>
      <c r="E17" s="29">
        <v>1</v>
      </c>
      <c r="F17" s="29">
        <v>12</v>
      </c>
      <c r="G17" s="29">
        <v>3</v>
      </c>
      <c r="H17" s="29">
        <v>53</v>
      </c>
      <c r="I17" s="29">
        <v>4</v>
      </c>
      <c r="J17" s="29">
        <v>91</v>
      </c>
      <c r="K17" s="29">
        <v>4</v>
      </c>
      <c r="L17" s="29">
        <v>117</v>
      </c>
      <c r="M17" s="29">
        <v>4</v>
      </c>
      <c r="N17" s="29">
        <v>146</v>
      </c>
      <c r="O17" s="30">
        <f t="shared" si="1"/>
        <v>16</v>
      </c>
      <c r="P17" s="30">
        <f t="shared" si="1"/>
        <v>419</v>
      </c>
      <c r="Q17" s="29">
        <v>16</v>
      </c>
      <c r="R17" s="30"/>
      <c r="S17" s="30"/>
      <c r="T17" s="30"/>
      <c r="U17" s="30"/>
      <c r="V17" s="30"/>
      <c r="W17" s="30"/>
      <c r="X17" s="38">
        <v>1</v>
      </c>
      <c r="Y17" s="38">
        <v>15</v>
      </c>
      <c r="Z17" s="38">
        <v>3</v>
      </c>
      <c r="AA17" s="38">
        <v>60</v>
      </c>
      <c r="AB17" s="38">
        <v>4</v>
      </c>
      <c r="AC17" s="38">
        <v>115</v>
      </c>
      <c r="AD17" s="38">
        <v>4</v>
      </c>
      <c r="AE17" s="38">
        <v>122</v>
      </c>
      <c r="AF17" s="38">
        <v>4</v>
      </c>
      <c r="AG17" s="38">
        <v>117</v>
      </c>
      <c r="AH17" s="28">
        <f t="shared" si="2"/>
        <v>16</v>
      </c>
      <c r="AI17" s="28">
        <f t="shared" si="2"/>
        <v>429</v>
      </c>
      <c r="AJ17" s="43">
        <f t="shared" si="3"/>
        <v>0</v>
      </c>
      <c r="AK17" s="43">
        <f t="shared" si="4"/>
        <v>10</v>
      </c>
    </row>
    <row r="18" spans="1:37" ht="15" customHeight="1">
      <c r="A18" s="28">
        <v>9</v>
      </c>
      <c r="B18" s="28" t="s">
        <v>49</v>
      </c>
      <c r="C18" s="30"/>
      <c r="D18" s="30"/>
      <c r="E18" s="30"/>
      <c r="F18" s="30"/>
      <c r="G18" s="29">
        <v>5</v>
      </c>
      <c r="H18" s="29">
        <v>50</v>
      </c>
      <c r="I18" s="29">
        <v>3</v>
      </c>
      <c r="J18" s="29">
        <v>71</v>
      </c>
      <c r="K18" s="29">
        <v>3</v>
      </c>
      <c r="L18" s="29">
        <v>90</v>
      </c>
      <c r="M18" s="29">
        <v>4</v>
      </c>
      <c r="N18" s="29">
        <v>115</v>
      </c>
      <c r="O18" s="30">
        <f t="shared" si="1"/>
        <v>15</v>
      </c>
      <c r="P18" s="30">
        <f t="shared" si="1"/>
        <v>326</v>
      </c>
      <c r="Q18" s="29">
        <v>15</v>
      </c>
      <c r="R18" s="30"/>
      <c r="S18" s="30"/>
      <c r="T18" s="30"/>
      <c r="U18" s="30"/>
      <c r="V18" s="30"/>
      <c r="W18" s="30"/>
      <c r="X18" s="30"/>
      <c r="Y18" s="30"/>
      <c r="Z18" s="29">
        <v>5</v>
      </c>
      <c r="AA18" s="29">
        <v>60</v>
      </c>
      <c r="AB18" s="29">
        <v>3</v>
      </c>
      <c r="AC18" s="29">
        <v>130</v>
      </c>
      <c r="AD18" s="29">
        <v>3</v>
      </c>
      <c r="AE18" s="29">
        <v>86</v>
      </c>
      <c r="AF18" s="29">
        <v>4</v>
      </c>
      <c r="AG18" s="29">
        <v>103</v>
      </c>
      <c r="AH18" s="28">
        <f t="shared" si="2"/>
        <v>15</v>
      </c>
      <c r="AI18" s="28">
        <f t="shared" si="2"/>
        <v>379</v>
      </c>
      <c r="AJ18" s="43">
        <f t="shared" si="3"/>
        <v>0</v>
      </c>
      <c r="AK18" s="43">
        <f t="shared" si="4"/>
        <v>53</v>
      </c>
    </row>
    <row r="19" spans="1:37" ht="15" customHeight="1">
      <c r="A19" s="28">
        <v>10</v>
      </c>
      <c r="B19" s="28" t="s">
        <v>50</v>
      </c>
      <c r="C19" s="30"/>
      <c r="D19" s="30"/>
      <c r="E19" s="30"/>
      <c r="F19" s="30"/>
      <c r="G19" s="29">
        <v>6</v>
      </c>
      <c r="H19" s="29">
        <v>86</v>
      </c>
      <c r="I19" s="29">
        <v>7</v>
      </c>
      <c r="J19" s="29">
        <v>164</v>
      </c>
      <c r="K19" s="29">
        <v>6</v>
      </c>
      <c r="L19" s="29">
        <v>172</v>
      </c>
      <c r="M19" s="29">
        <v>5</v>
      </c>
      <c r="N19" s="29">
        <v>182</v>
      </c>
      <c r="O19" s="30">
        <f t="shared" si="1"/>
        <v>24</v>
      </c>
      <c r="P19" s="30">
        <f t="shared" si="1"/>
        <v>604</v>
      </c>
      <c r="Q19" s="29">
        <v>19</v>
      </c>
      <c r="R19" s="30"/>
      <c r="S19" s="29">
        <v>5</v>
      </c>
      <c r="T19" s="30"/>
      <c r="U19" s="29">
        <v>6</v>
      </c>
      <c r="V19" s="29"/>
      <c r="W19" s="30"/>
      <c r="X19" s="29"/>
      <c r="Y19" s="30"/>
      <c r="Z19" s="29">
        <v>6</v>
      </c>
      <c r="AA19" s="29">
        <v>120</v>
      </c>
      <c r="AB19" s="29">
        <v>7</v>
      </c>
      <c r="AC19" s="29">
        <v>166</v>
      </c>
      <c r="AD19" s="29">
        <v>6</v>
      </c>
      <c r="AE19" s="29">
        <v>182</v>
      </c>
      <c r="AF19" s="29">
        <v>5</v>
      </c>
      <c r="AG19" s="29">
        <v>174</v>
      </c>
      <c r="AH19" s="28">
        <f t="shared" si="2"/>
        <v>24</v>
      </c>
      <c r="AI19" s="28">
        <f t="shared" si="2"/>
        <v>642</v>
      </c>
      <c r="AJ19" s="43">
        <f t="shared" si="3"/>
        <v>0</v>
      </c>
      <c r="AK19" s="43">
        <f t="shared" si="4"/>
        <v>38</v>
      </c>
    </row>
    <row r="20" spans="1:37" ht="15" customHeight="1">
      <c r="A20" s="28">
        <v>11</v>
      </c>
      <c r="B20" s="28" t="s">
        <v>51</v>
      </c>
      <c r="C20" s="30"/>
      <c r="D20" s="30"/>
      <c r="E20" s="30"/>
      <c r="F20" s="30"/>
      <c r="G20" s="29">
        <v>4</v>
      </c>
      <c r="H20" s="29">
        <v>45</v>
      </c>
      <c r="I20" s="29">
        <v>2</v>
      </c>
      <c r="J20" s="29">
        <v>56</v>
      </c>
      <c r="K20" s="29">
        <v>3</v>
      </c>
      <c r="L20" s="29">
        <v>86</v>
      </c>
      <c r="M20" s="29">
        <v>2</v>
      </c>
      <c r="N20" s="29">
        <v>76</v>
      </c>
      <c r="O20" s="30">
        <f t="shared" si="1"/>
        <v>11</v>
      </c>
      <c r="P20" s="30">
        <f t="shared" si="1"/>
        <v>263</v>
      </c>
      <c r="Q20" s="29">
        <v>10</v>
      </c>
      <c r="R20" s="29">
        <v>1</v>
      </c>
      <c r="S20" s="29"/>
      <c r="T20" s="29"/>
      <c r="U20" s="29"/>
      <c r="V20" s="30"/>
      <c r="W20" s="30"/>
      <c r="X20" s="30"/>
      <c r="Y20" s="30"/>
      <c r="Z20" s="29">
        <v>4</v>
      </c>
      <c r="AA20" s="29">
        <v>70</v>
      </c>
      <c r="AB20" s="29">
        <v>3</v>
      </c>
      <c r="AC20" s="29">
        <v>85</v>
      </c>
      <c r="AD20" s="29">
        <v>2</v>
      </c>
      <c r="AE20" s="29">
        <v>54</v>
      </c>
      <c r="AF20" s="29">
        <v>3</v>
      </c>
      <c r="AG20" s="29">
        <v>80</v>
      </c>
      <c r="AH20" s="28">
        <f t="shared" si="2"/>
        <v>12</v>
      </c>
      <c r="AI20" s="28">
        <f t="shared" si="2"/>
        <v>289</v>
      </c>
      <c r="AJ20" s="43">
        <f t="shared" si="3"/>
        <v>1</v>
      </c>
      <c r="AK20" s="43">
        <f t="shared" si="4"/>
        <v>26</v>
      </c>
    </row>
    <row r="21" spans="1:37" ht="15" customHeight="1">
      <c r="A21" s="28">
        <v>12</v>
      </c>
      <c r="B21" s="28" t="s">
        <v>52</v>
      </c>
      <c r="C21" s="30"/>
      <c r="D21" s="30"/>
      <c r="E21" s="29">
        <v>2</v>
      </c>
      <c r="F21" s="29">
        <v>18</v>
      </c>
      <c r="G21" s="29">
        <v>7</v>
      </c>
      <c r="H21" s="29">
        <v>120</v>
      </c>
      <c r="I21" s="29">
        <v>6</v>
      </c>
      <c r="J21" s="29">
        <v>178</v>
      </c>
      <c r="K21" s="29">
        <v>6</v>
      </c>
      <c r="L21" s="29">
        <v>178</v>
      </c>
      <c r="M21" s="29">
        <v>6</v>
      </c>
      <c r="N21" s="29">
        <v>170</v>
      </c>
      <c r="O21" s="30">
        <f t="shared" si="1"/>
        <v>27</v>
      </c>
      <c r="P21" s="30">
        <f t="shared" si="1"/>
        <v>664</v>
      </c>
      <c r="Q21" s="29">
        <v>18</v>
      </c>
      <c r="R21" s="29">
        <v>7</v>
      </c>
      <c r="S21" s="29">
        <v>2</v>
      </c>
      <c r="T21" s="29"/>
      <c r="U21" s="29">
        <v>8</v>
      </c>
      <c r="V21" s="30"/>
      <c r="W21" s="30"/>
      <c r="X21" s="29">
        <v>2</v>
      </c>
      <c r="Y21" s="29">
        <v>20</v>
      </c>
      <c r="Z21" s="29">
        <v>7</v>
      </c>
      <c r="AA21" s="29">
        <v>160</v>
      </c>
      <c r="AB21" s="29">
        <v>6</v>
      </c>
      <c r="AC21" s="29">
        <v>190</v>
      </c>
      <c r="AD21" s="29">
        <v>6</v>
      </c>
      <c r="AE21" s="29">
        <v>185</v>
      </c>
      <c r="AF21" s="29">
        <v>6</v>
      </c>
      <c r="AG21" s="29">
        <v>180</v>
      </c>
      <c r="AH21" s="28">
        <f t="shared" si="2"/>
        <v>27</v>
      </c>
      <c r="AI21" s="28">
        <f t="shared" si="2"/>
        <v>735</v>
      </c>
      <c r="AJ21" s="43">
        <f t="shared" si="3"/>
        <v>0</v>
      </c>
      <c r="AK21" s="43">
        <f t="shared" si="4"/>
        <v>71</v>
      </c>
    </row>
    <row r="22" spans="1:37" ht="15" customHeight="1">
      <c r="A22" s="28">
        <v>13</v>
      </c>
      <c r="B22" s="28" t="s">
        <v>53</v>
      </c>
      <c r="C22" s="30"/>
      <c r="D22" s="30"/>
      <c r="E22" s="30"/>
      <c r="F22" s="30"/>
      <c r="G22" s="30">
        <v>2</v>
      </c>
      <c r="H22" s="30">
        <v>42</v>
      </c>
      <c r="I22" s="30">
        <v>3</v>
      </c>
      <c r="J22" s="30">
        <v>63</v>
      </c>
      <c r="K22" s="30">
        <v>3</v>
      </c>
      <c r="L22" s="30">
        <v>79</v>
      </c>
      <c r="M22" s="30">
        <v>3</v>
      </c>
      <c r="N22" s="30">
        <v>79</v>
      </c>
      <c r="O22" s="30">
        <f t="shared" si="1"/>
        <v>11</v>
      </c>
      <c r="P22" s="30">
        <f t="shared" si="1"/>
        <v>263</v>
      </c>
      <c r="Q22" s="30">
        <v>8</v>
      </c>
      <c r="R22" s="30">
        <v>2</v>
      </c>
      <c r="S22" s="30"/>
      <c r="T22" s="30">
        <v>1</v>
      </c>
      <c r="U22" s="30">
        <v>4</v>
      </c>
      <c r="V22" s="30"/>
      <c r="W22" s="30"/>
      <c r="X22" s="30"/>
      <c r="Y22" s="30"/>
      <c r="Z22" s="30">
        <v>2</v>
      </c>
      <c r="AA22" s="30">
        <v>50</v>
      </c>
      <c r="AB22" s="30">
        <v>3</v>
      </c>
      <c r="AC22" s="30">
        <v>65</v>
      </c>
      <c r="AD22" s="30">
        <v>3</v>
      </c>
      <c r="AE22" s="30">
        <v>75</v>
      </c>
      <c r="AF22" s="30">
        <v>3</v>
      </c>
      <c r="AG22" s="30">
        <v>79</v>
      </c>
      <c r="AH22" s="28">
        <f t="shared" si="2"/>
        <v>11</v>
      </c>
      <c r="AI22" s="28">
        <f t="shared" si="2"/>
        <v>269</v>
      </c>
      <c r="AJ22" s="43">
        <f t="shared" si="3"/>
        <v>0</v>
      </c>
      <c r="AK22" s="43">
        <f t="shared" si="4"/>
        <v>6</v>
      </c>
    </row>
    <row r="23" spans="1:37" ht="15" customHeight="1">
      <c r="A23" s="28">
        <v>14</v>
      </c>
      <c r="B23" s="28" t="s">
        <v>54</v>
      </c>
      <c r="C23" s="29"/>
      <c r="D23" s="29"/>
      <c r="E23" s="29">
        <v>1</v>
      </c>
      <c r="F23" s="29">
        <v>10</v>
      </c>
      <c r="G23" s="29">
        <v>5</v>
      </c>
      <c r="H23" s="29">
        <v>80</v>
      </c>
      <c r="I23" s="29">
        <v>5</v>
      </c>
      <c r="J23" s="29">
        <v>126</v>
      </c>
      <c r="K23" s="29">
        <v>6</v>
      </c>
      <c r="L23" s="29">
        <v>170</v>
      </c>
      <c r="M23" s="29">
        <v>5</v>
      </c>
      <c r="N23" s="29">
        <v>202</v>
      </c>
      <c r="O23" s="30">
        <f t="shared" si="1"/>
        <v>22</v>
      </c>
      <c r="P23" s="30">
        <f t="shared" si="1"/>
        <v>588</v>
      </c>
      <c r="Q23" s="29">
        <v>8</v>
      </c>
      <c r="R23" s="29">
        <v>6</v>
      </c>
      <c r="S23" s="29"/>
      <c r="T23" s="29">
        <v>8</v>
      </c>
      <c r="U23" s="29">
        <v>8</v>
      </c>
      <c r="V23" s="30"/>
      <c r="W23" s="30"/>
      <c r="X23" s="29">
        <v>1</v>
      </c>
      <c r="Y23" s="29">
        <v>15</v>
      </c>
      <c r="Z23" s="29">
        <v>5</v>
      </c>
      <c r="AA23" s="29">
        <v>90</v>
      </c>
      <c r="AB23" s="29">
        <v>6</v>
      </c>
      <c r="AC23" s="29">
        <v>203</v>
      </c>
      <c r="AD23" s="29">
        <v>5</v>
      </c>
      <c r="AE23" s="29">
        <v>163</v>
      </c>
      <c r="AF23" s="29">
        <v>5</v>
      </c>
      <c r="AG23" s="29">
        <v>205</v>
      </c>
      <c r="AH23" s="28">
        <f t="shared" si="2"/>
        <v>22</v>
      </c>
      <c r="AI23" s="28">
        <f t="shared" si="2"/>
        <v>676</v>
      </c>
      <c r="AJ23" s="43">
        <f t="shared" si="3"/>
        <v>0</v>
      </c>
      <c r="AK23" s="43">
        <f t="shared" si="4"/>
        <v>88</v>
      </c>
    </row>
    <row r="24" spans="1:37" ht="15" customHeight="1">
      <c r="A24" s="28">
        <v>15</v>
      </c>
      <c r="B24" s="28" t="s">
        <v>55</v>
      </c>
      <c r="C24" s="29"/>
      <c r="D24" s="29"/>
      <c r="E24" s="29">
        <v>1</v>
      </c>
      <c r="F24" s="29">
        <v>8</v>
      </c>
      <c r="G24" s="29">
        <v>3</v>
      </c>
      <c r="H24" s="29">
        <v>55</v>
      </c>
      <c r="I24" s="29">
        <v>2</v>
      </c>
      <c r="J24" s="29">
        <v>48</v>
      </c>
      <c r="K24" s="29">
        <v>3</v>
      </c>
      <c r="L24" s="29">
        <v>78</v>
      </c>
      <c r="M24" s="29">
        <v>2</v>
      </c>
      <c r="N24" s="29">
        <v>59</v>
      </c>
      <c r="O24" s="30">
        <f t="shared" si="1"/>
        <v>11</v>
      </c>
      <c r="P24" s="30">
        <f t="shared" si="1"/>
        <v>248</v>
      </c>
      <c r="Q24" s="30"/>
      <c r="R24" s="29">
        <v>8</v>
      </c>
      <c r="S24" s="29"/>
      <c r="T24" s="29">
        <v>3</v>
      </c>
      <c r="U24" s="30"/>
      <c r="V24" s="30"/>
      <c r="W24" s="30"/>
      <c r="X24" s="29">
        <v>1</v>
      </c>
      <c r="Y24" s="29">
        <v>13</v>
      </c>
      <c r="Z24" s="29">
        <v>3</v>
      </c>
      <c r="AA24" s="29">
        <v>58</v>
      </c>
      <c r="AB24" s="29">
        <v>2</v>
      </c>
      <c r="AC24" s="29">
        <v>55</v>
      </c>
      <c r="AD24" s="29">
        <v>2</v>
      </c>
      <c r="AE24" s="29">
        <v>60</v>
      </c>
      <c r="AF24" s="29">
        <v>3</v>
      </c>
      <c r="AG24" s="29">
        <v>85</v>
      </c>
      <c r="AH24" s="28">
        <f t="shared" si="2"/>
        <v>11</v>
      </c>
      <c r="AI24" s="28">
        <f t="shared" si="2"/>
        <v>271</v>
      </c>
      <c r="AJ24" s="43">
        <f t="shared" si="3"/>
        <v>0</v>
      </c>
      <c r="AK24" s="43">
        <f t="shared" si="4"/>
        <v>23</v>
      </c>
    </row>
    <row r="25" spans="1:37" ht="15" customHeight="1">
      <c r="A25" s="28">
        <v>16</v>
      </c>
      <c r="B25" s="28" t="s">
        <v>56</v>
      </c>
      <c r="C25" s="29"/>
      <c r="D25" s="29"/>
      <c r="E25" s="29">
        <v>2</v>
      </c>
      <c r="F25" s="29">
        <v>16</v>
      </c>
      <c r="G25" s="29">
        <v>3</v>
      </c>
      <c r="H25" s="29">
        <v>68</v>
      </c>
      <c r="I25" s="29">
        <v>3</v>
      </c>
      <c r="J25" s="29">
        <v>88</v>
      </c>
      <c r="K25" s="29">
        <v>5</v>
      </c>
      <c r="L25" s="29">
        <v>119</v>
      </c>
      <c r="M25" s="29">
        <v>4</v>
      </c>
      <c r="N25" s="29">
        <v>109</v>
      </c>
      <c r="O25" s="30">
        <f t="shared" si="1"/>
        <v>17</v>
      </c>
      <c r="P25" s="30">
        <f t="shared" si="1"/>
        <v>400</v>
      </c>
      <c r="Q25" s="29">
        <v>17</v>
      </c>
      <c r="R25" s="29"/>
      <c r="S25" s="29"/>
      <c r="T25" s="29"/>
      <c r="U25" s="29"/>
      <c r="V25" s="29"/>
      <c r="W25" s="29"/>
      <c r="X25" s="29">
        <v>2</v>
      </c>
      <c r="Y25" s="29">
        <v>30</v>
      </c>
      <c r="Z25" s="29">
        <v>3</v>
      </c>
      <c r="AA25" s="29">
        <v>75</v>
      </c>
      <c r="AB25" s="29">
        <v>4</v>
      </c>
      <c r="AC25" s="29">
        <v>92</v>
      </c>
      <c r="AD25" s="29">
        <v>4</v>
      </c>
      <c r="AE25" s="29">
        <v>95</v>
      </c>
      <c r="AF25" s="29">
        <v>4</v>
      </c>
      <c r="AG25" s="29">
        <v>116</v>
      </c>
      <c r="AH25" s="28">
        <f t="shared" si="2"/>
        <v>17</v>
      </c>
      <c r="AI25" s="28">
        <f t="shared" si="2"/>
        <v>408</v>
      </c>
      <c r="AJ25" s="43">
        <f t="shared" si="3"/>
        <v>0</v>
      </c>
      <c r="AK25" s="43">
        <f t="shared" si="4"/>
        <v>8</v>
      </c>
    </row>
    <row r="26" spans="1:37" ht="15" customHeight="1">
      <c r="A26" s="28">
        <v>17</v>
      </c>
      <c r="B26" s="28" t="s">
        <v>57</v>
      </c>
      <c r="C26" s="30"/>
      <c r="D26" s="30"/>
      <c r="E26" s="30"/>
      <c r="F26" s="30"/>
      <c r="G26" s="29">
        <v>3</v>
      </c>
      <c r="H26" s="29">
        <v>51</v>
      </c>
      <c r="I26" s="29">
        <v>4</v>
      </c>
      <c r="J26" s="29">
        <v>87</v>
      </c>
      <c r="K26" s="29">
        <v>5</v>
      </c>
      <c r="L26" s="29">
        <v>130</v>
      </c>
      <c r="M26" s="29">
        <v>3</v>
      </c>
      <c r="N26" s="29">
        <v>114</v>
      </c>
      <c r="O26" s="30">
        <f t="shared" ref="O26:P35" si="5">M26+K26+I26+G26+E26+C26</f>
        <v>15</v>
      </c>
      <c r="P26" s="30">
        <f t="shared" si="5"/>
        <v>382</v>
      </c>
      <c r="Q26" s="29">
        <v>12</v>
      </c>
      <c r="R26" s="30"/>
      <c r="S26" s="29"/>
      <c r="T26" s="29">
        <v>3</v>
      </c>
      <c r="U26" s="30"/>
      <c r="V26" s="30"/>
      <c r="W26" s="30"/>
      <c r="X26" s="30"/>
      <c r="Y26" s="30"/>
      <c r="Z26" s="29">
        <v>3</v>
      </c>
      <c r="AA26" s="29">
        <v>60</v>
      </c>
      <c r="AB26" s="29">
        <v>4</v>
      </c>
      <c r="AC26" s="29">
        <v>100</v>
      </c>
      <c r="AD26" s="29">
        <v>4</v>
      </c>
      <c r="AE26" s="29">
        <v>110</v>
      </c>
      <c r="AF26" s="29">
        <v>4</v>
      </c>
      <c r="AG26" s="29">
        <v>140</v>
      </c>
      <c r="AH26" s="28">
        <f t="shared" ref="AH26:AI35" si="6">AF26+AD26+AB26+Z26+X26+V26</f>
        <v>15</v>
      </c>
      <c r="AI26" s="28">
        <f t="shared" si="6"/>
        <v>410</v>
      </c>
      <c r="AJ26" s="43">
        <f t="shared" si="3"/>
        <v>0</v>
      </c>
      <c r="AK26" s="43">
        <f t="shared" si="4"/>
        <v>28</v>
      </c>
    </row>
    <row r="27" spans="1:37" ht="15" customHeight="1">
      <c r="A27" s="28">
        <v>18</v>
      </c>
      <c r="B27" s="28" t="s">
        <v>58</v>
      </c>
      <c r="C27" s="30"/>
      <c r="D27" s="30"/>
      <c r="E27" s="30"/>
      <c r="F27" s="30"/>
      <c r="G27" s="29">
        <v>2</v>
      </c>
      <c r="H27" s="29">
        <v>38</v>
      </c>
      <c r="I27" s="29">
        <v>3</v>
      </c>
      <c r="J27" s="29">
        <v>77</v>
      </c>
      <c r="K27" s="29">
        <v>4</v>
      </c>
      <c r="L27" s="29">
        <v>140</v>
      </c>
      <c r="M27" s="29">
        <v>5</v>
      </c>
      <c r="N27" s="29">
        <v>177</v>
      </c>
      <c r="O27" s="30">
        <f t="shared" si="5"/>
        <v>14</v>
      </c>
      <c r="P27" s="30">
        <f t="shared" si="5"/>
        <v>432</v>
      </c>
      <c r="Q27" s="29">
        <v>14</v>
      </c>
      <c r="R27" s="29"/>
      <c r="S27" s="29"/>
      <c r="T27" s="29"/>
      <c r="U27" s="29"/>
      <c r="V27" s="30"/>
      <c r="W27" s="30"/>
      <c r="X27" s="30"/>
      <c r="Y27" s="30"/>
      <c r="Z27" s="29">
        <v>2</v>
      </c>
      <c r="AA27" s="29">
        <v>45</v>
      </c>
      <c r="AB27" s="29">
        <v>3</v>
      </c>
      <c r="AC27" s="29">
        <v>90</v>
      </c>
      <c r="AD27" s="29">
        <v>4</v>
      </c>
      <c r="AE27" s="29">
        <v>160</v>
      </c>
      <c r="AF27" s="29">
        <v>5</v>
      </c>
      <c r="AG27" s="29">
        <v>170</v>
      </c>
      <c r="AH27" s="28">
        <f t="shared" si="6"/>
        <v>14</v>
      </c>
      <c r="AI27" s="28">
        <f t="shared" si="6"/>
        <v>465</v>
      </c>
      <c r="AJ27" s="43">
        <f t="shared" si="3"/>
        <v>0</v>
      </c>
      <c r="AK27" s="43">
        <f t="shared" si="4"/>
        <v>33</v>
      </c>
    </row>
    <row r="28" spans="1:37" ht="15" customHeight="1">
      <c r="A28" s="28">
        <v>19</v>
      </c>
      <c r="B28" s="28" t="s">
        <v>59</v>
      </c>
      <c r="C28" s="30"/>
      <c r="D28" s="30"/>
      <c r="E28" s="30"/>
      <c r="F28" s="30"/>
      <c r="G28" s="29">
        <v>3</v>
      </c>
      <c r="H28" s="29">
        <v>66</v>
      </c>
      <c r="I28" s="29">
        <v>3</v>
      </c>
      <c r="J28" s="29">
        <v>72</v>
      </c>
      <c r="K28" s="29">
        <v>3</v>
      </c>
      <c r="L28" s="29">
        <v>73</v>
      </c>
      <c r="M28" s="29">
        <v>3</v>
      </c>
      <c r="N28" s="29">
        <v>95</v>
      </c>
      <c r="O28" s="30">
        <f t="shared" si="5"/>
        <v>12</v>
      </c>
      <c r="P28" s="30">
        <f t="shared" si="5"/>
        <v>306</v>
      </c>
      <c r="Q28" s="29">
        <v>12</v>
      </c>
      <c r="R28" s="30"/>
      <c r="S28" s="30"/>
      <c r="T28" s="30"/>
      <c r="U28" s="30"/>
      <c r="V28" s="30"/>
      <c r="W28" s="30"/>
      <c r="X28" s="30"/>
      <c r="Y28" s="30"/>
      <c r="Z28" s="29">
        <v>3</v>
      </c>
      <c r="AA28" s="29">
        <v>66</v>
      </c>
      <c r="AB28" s="29">
        <v>3</v>
      </c>
      <c r="AC28" s="29">
        <v>75</v>
      </c>
      <c r="AD28" s="29">
        <v>3</v>
      </c>
      <c r="AE28" s="29">
        <v>76</v>
      </c>
      <c r="AF28" s="29">
        <v>3</v>
      </c>
      <c r="AG28" s="29">
        <v>73</v>
      </c>
      <c r="AH28" s="28">
        <f t="shared" si="6"/>
        <v>12</v>
      </c>
      <c r="AI28" s="28">
        <f t="shared" si="6"/>
        <v>290</v>
      </c>
      <c r="AJ28" s="43">
        <f t="shared" si="3"/>
        <v>0</v>
      </c>
      <c r="AK28" s="43">
        <f t="shared" si="4"/>
        <v>-16</v>
      </c>
    </row>
    <row r="29" spans="1:37" ht="15" customHeight="1">
      <c r="A29" s="28">
        <v>20</v>
      </c>
      <c r="B29" s="28" t="s">
        <v>60</v>
      </c>
      <c r="C29" s="30"/>
      <c r="D29" s="30"/>
      <c r="E29" s="30"/>
      <c r="F29" s="30"/>
      <c r="G29" s="29">
        <v>3</v>
      </c>
      <c r="H29" s="29">
        <v>66</v>
      </c>
      <c r="I29" s="29">
        <v>3</v>
      </c>
      <c r="J29" s="29">
        <v>81</v>
      </c>
      <c r="K29" s="29">
        <v>4</v>
      </c>
      <c r="L29" s="29">
        <v>120</v>
      </c>
      <c r="M29" s="29">
        <v>3</v>
      </c>
      <c r="N29" s="29">
        <v>83</v>
      </c>
      <c r="O29" s="30">
        <f t="shared" si="5"/>
        <v>13</v>
      </c>
      <c r="P29" s="30">
        <f t="shared" si="5"/>
        <v>350</v>
      </c>
      <c r="Q29" s="29">
        <v>13</v>
      </c>
      <c r="R29" s="30"/>
      <c r="S29" s="30"/>
      <c r="T29" s="30"/>
      <c r="U29" s="30"/>
      <c r="V29" s="30"/>
      <c r="W29" s="30"/>
      <c r="X29" s="29">
        <v>1</v>
      </c>
      <c r="Y29" s="29">
        <v>20</v>
      </c>
      <c r="Z29" s="29">
        <v>3</v>
      </c>
      <c r="AA29" s="29">
        <v>75</v>
      </c>
      <c r="AB29" s="29">
        <v>3</v>
      </c>
      <c r="AC29" s="29">
        <v>75</v>
      </c>
      <c r="AD29" s="29">
        <v>3</v>
      </c>
      <c r="AE29" s="29">
        <v>81</v>
      </c>
      <c r="AF29" s="29">
        <v>3</v>
      </c>
      <c r="AG29" s="29">
        <v>120</v>
      </c>
      <c r="AH29" s="28">
        <f t="shared" si="6"/>
        <v>13</v>
      </c>
      <c r="AI29" s="28">
        <f t="shared" si="6"/>
        <v>371</v>
      </c>
      <c r="AJ29" s="43">
        <f t="shared" si="3"/>
        <v>0</v>
      </c>
      <c r="AK29" s="43">
        <f t="shared" si="4"/>
        <v>21</v>
      </c>
    </row>
    <row r="30" spans="1:37" ht="15" customHeight="1">
      <c r="A30" s="28">
        <v>21</v>
      </c>
      <c r="B30" s="28" t="s">
        <v>61</v>
      </c>
      <c r="C30" s="29"/>
      <c r="D30" s="29"/>
      <c r="E30" s="29">
        <v>2</v>
      </c>
      <c r="F30" s="29">
        <v>40</v>
      </c>
      <c r="G30" s="29">
        <v>5</v>
      </c>
      <c r="H30" s="29">
        <v>117</v>
      </c>
      <c r="I30" s="29">
        <v>6</v>
      </c>
      <c r="J30" s="29">
        <v>130</v>
      </c>
      <c r="K30" s="29">
        <v>6</v>
      </c>
      <c r="L30" s="29">
        <v>177</v>
      </c>
      <c r="M30" s="29">
        <v>6</v>
      </c>
      <c r="N30" s="29">
        <v>209</v>
      </c>
      <c r="O30" s="30">
        <f t="shared" si="5"/>
        <v>25</v>
      </c>
      <c r="P30" s="30">
        <f t="shared" si="5"/>
        <v>673</v>
      </c>
      <c r="Q30" s="29">
        <v>25</v>
      </c>
      <c r="R30" s="29"/>
      <c r="S30" s="29"/>
      <c r="T30" s="29"/>
      <c r="U30" s="29"/>
      <c r="V30" s="29"/>
      <c r="W30" s="29"/>
      <c r="X30" s="29">
        <v>2</v>
      </c>
      <c r="Y30" s="29">
        <v>35</v>
      </c>
      <c r="Z30" s="29">
        <v>5</v>
      </c>
      <c r="AA30" s="29">
        <v>108</v>
      </c>
      <c r="AB30" s="29">
        <v>6</v>
      </c>
      <c r="AC30" s="29">
        <v>170</v>
      </c>
      <c r="AD30" s="29">
        <v>6</v>
      </c>
      <c r="AE30" s="29">
        <v>140</v>
      </c>
      <c r="AF30" s="29">
        <v>6</v>
      </c>
      <c r="AG30" s="29">
        <v>175</v>
      </c>
      <c r="AH30" s="28">
        <f t="shared" si="6"/>
        <v>25</v>
      </c>
      <c r="AI30" s="28">
        <f t="shared" si="6"/>
        <v>628</v>
      </c>
      <c r="AJ30" s="43">
        <f t="shared" si="3"/>
        <v>0</v>
      </c>
      <c r="AK30" s="43">
        <f t="shared" si="4"/>
        <v>-45</v>
      </c>
    </row>
    <row r="31" spans="1:37" ht="15" customHeight="1">
      <c r="A31" s="28">
        <v>22</v>
      </c>
      <c r="B31" s="28" t="s">
        <v>67</v>
      </c>
      <c r="C31" s="29"/>
      <c r="D31" s="29"/>
      <c r="E31" s="29"/>
      <c r="F31" s="29"/>
      <c r="G31" s="29">
        <v>3</v>
      </c>
      <c r="H31" s="29">
        <v>64</v>
      </c>
      <c r="I31" s="29">
        <v>3</v>
      </c>
      <c r="J31" s="29">
        <v>56</v>
      </c>
      <c r="K31" s="29">
        <v>3</v>
      </c>
      <c r="L31" s="29">
        <v>75</v>
      </c>
      <c r="M31" s="29">
        <v>2</v>
      </c>
      <c r="N31" s="29">
        <v>72</v>
      </c>
      <c r="O31" s="30">
        <f t="shared" si="5"/>
        <v>11</v>
      </c>
      <c r="P31" s="30">
        <f t="shared" si="5"/>
        <v>267</v>
      </c>
      <c r="Q31" s="29">
        <v>11</v>
      </c>
      <c r="R31" s="30"/>
      <c r="S31" s="30"/>
      <c r="T31" s="29"/>
      <c r="U31" s="29"/>
      <c r="V31" s="29"/>
      <c r="W31" s="29"/>
      <c r="X31" s="29">
        <v>1</v>
      </c>
      <c r="Y31" s="29">
        <v>23</v>
      </c>
      <c r="Z31" s="29">
        <v>2</v>
      </c>
      <c r="AA31" s="29">
        <v>50</v>
      </c>
      <c r="AB31" s="29">
        <v>3</v>
      </c>
      <c r="AC31" s="29">
        <v>89</v>
      </c>
      <c r="AD31" s="29">
        <v>2</v>
      </c>
      <c r="AE31" s="29">
        <v>54</v>
      </c>
      <c r="AF31" s="29">
        <v>3</v>
      </c>
      <c r="AG31" s="29">
        <v>90</v>
      </c>
      <c r="AH31" s="28">
        <f t="shared" si="6"/>
        <v>11</v>
      </c>
      <c r="AI31" s="28">
        <f t="shared" si="6"/>
        <v>306</v>
      </c>
      <c r="AJ31" s="43">
        <f t="shared" si="3"/>
        <v>0</v>
      </c>
      <c r="AK31" s="43">
        <f t="shared" si="4"/>
        <v>39</v>
      </c>
    </row>
    <row r="32" spans="1:37" ht="15" customHeight="1">
      <c r="A32" s="28">
        <v>23</v>
      </c>
      <c r="B32" s="28" t="s">
        <v>62</v>
      </c>
      <c r="C32" s="29"/>
      <c r="D32" s="29"/>
      <c r="E32" s="32">
        <v>2</v>
      </c>
      <c r="F32" s="32">
        <v>24</v>
      </c>
      <c r="G32" s="32">
        <v>4</v>
      </c>
      <c r="H32" s="32">
        <v>102</v>
      </c>
      <c r="I32" s="32">
        <v>5</v>
      </c>
      <c r="J32" s="32">
        <v>158</v>
      </c>
      <c r="K32" s="32">
        <v>6</v>
      </c>
      <c r="L32" s="32">
        <v>197</v>
      </c>
      <c r="M32" s="32">
        <v>6</v>
      </c>
      <c r="N32" s="32">
        <v>193</v>
      </c>
      <c r="O32" s="30">
        <f t="shared" si="5"/>
        <v>23</v>
      </c>
      <c r="P32" s="30">
        <f t="shared" si="5"/>
        <v>674</v>
      </c>
      <c r="Q32" s="32">
        <v>22</v>
      </c>
      <c r="R32" s="32">
        <v>1</v>
      </c>
      <c r="S32" s="32"/>
      <c r="T32" s="32"/>
      <c r="U32" s="32"/>
      <c r="V32" s="32"/>
      <c r="W32" s="32"/>
      <c r="X32" s="32">
        <v>2</v>
      </c>
      <c r="Y32" s="32">
        <v>30</v>
      </c>
      <c r="Z32" s="32">
        <v>4</v>
      </c>
      <c r="AA32" s="32">
        <v>100</v>
      </c>
      <c r="AB32" s="32">
        <v>6</v>
      </c>
      <c r="AC32" s="32">
        <v>160</v>
      </c>
      <c r="AD32" s="32">
        <v>5</v>
      </c>
      <c r="AE32" s="32">
        <v>158</v>
      </c>
      <c r="AF32" s="32">
        <v>6</v>
      </c>
      <c r="AG32" s="32">
        <v>197</v>
      </c>
      <c r="AH32" s="28">
        <f t="shared" si="6"/>
        <v>23</v>
      </c>
      <c r="AI32" s="28">
        <f t="shared" si="6"/>
        <v>645</v>
      </c>
      <c r="AJ32" s="43">
        <f t="shared" si="3"/>
        <v>0</v>
      </c>
      <c r="AK32" s="43">
        <f t="shared" si="4"/>
        <v>-29</v>
      </c>
    </row>
    <row r="33" spans="1:37" ht="15" customHeight="1">
      <c r="A33" s="28">
        <v>24</v>
      </c>
      <c r="B33" s="28" t="s">
        <v>63</v>
      </c>
      <c r="C33" s="29"/>
      <c r="D33" s="29"/>
      <c r="E33" s="29"/>
      <c r="F33" s="29"/>
      <c r="G33" s="29">
        <v>5</v>
      </c>
      <c r="H33" s="29">
        <v>55</v>
      </c>
      <c r="I33" s="29">
        <v>4</v>
      </c>
      <c r="J33" s="29">
        <v>94</v>
      </c>
      <c r="K33" s="29">
        <v>4</v>
      </c>
      <c r="L33" s="29">
        <v>130</v>
      </c>
      <c r="M33" s="29">
        <v>4</v>
      </c>
      <c r="N33" s="29">
        <v>131</v>
      </c>
      <c r="O33" s="30">
        <f t="shared" si="5"/>
        <v>17</v>
      </c>
      <c r="P33" s="30">
        <f t="shared" si="5"/>
        <v>410</v>
      </c>
      <c r="Q33" s="29">
        <v>8</v>
      </c>
      <c r="R33" s="29">
        <v>2</v>
      </c>
      <c r="S33" s="30"/>
      <c r="T33" s="29">
        <v>7</v>
      </c>
      <c r="U33" s="29">
        <v>6</v>
      </c>
      <c r="V33" s="29"/>
      <c r="W33" s="29"/>
      <c r="X33" s="29"/>
      <c r="Y33" s="29"/>
      <c r="Z33" s="29">
        <v>5</v>
      </c>
      <c r="AA33" s="29">
        <v>110</v>
      </c>
      <c r="AB33" s="29">
        <v>4</v>
      </c>
      <c r="AC33" s="29">
        <v>96</v>
      </c>
      <c r="AD33" s="29">
        <v>4</v>
      </c>
      <c r="AE33" s="29">
        <v>130</v>
      </c>
      <c r="AF33" s="29">
        <v>4</v>
      </c>
      <c r="AG33" s="29">
        <v>130</v>
      </c>
      <c r="AH33" s="28">
        <f t="shared" si="6"/>
        <v>17</v>
      </c>
      <c r="AI33" s="28">
        <f t="shared" si="6"/>
        <v>466</v>
      </c>
      <c r="AJ33" s="43">
        <f t="shared" si="3"/>
        <v>0</v>
      </c>
      <c r="AK33" s="43">
        <f t="shared" si="4"/>
        <v>56</v>
      </c>
    </row>
    <row r="34" spans="1:37" ht="15" customHeight="1">
      <c r="A34" s="28">
        <v>25</v>
      </c>
      <c r="B34" s="28" t="s">
        <v>68</v>
      </c>
      <c r="C34" s="29"/>
      <c r="D34" s="29"/>
      <c r="E34" s="29">
        <v>1</v>
      </c>
      <c r="F34" s="29">
        <v>5</v>
      </c>
      <c r="G34" s="29">
        <v>2</v>
      </c>
      <c r="H34" s="29">
        <v>37</v>
      </c>
      <c r="I34" s="29">
        <v>3</v>
      </c>
      <c r="J34" s="29">
        <v>56</v>
      </c>
      <c r="K34" s="29">
        <v>3</v>
      </c>
      <c r="L34" s="29">
        <v>93</v>
      </c>
      <c r="M34" s="29">
        <v>2</v>
      </c>
      <c r="N34" s="29">
        <v>71</v>
      </c>
      <c r="O34" s="30">
        <f t="shared" si="5"/>
        <v>11</v>
      </c>
      <c r="P34" s="30">
        <f t="shared" si="5"/>
        <v>262</v>
      </c>
      <c r="Q34" s="29">
        <v>11</v>
      </c>
      <c r="R34" s="29"/>
      <c r="S34" s="29"/>
      <c r="T34" s="29"/>
      <c r="U34" s="29"/>
      <c r="V34" s="29"/>
      <c r="W34" s="29"/>
      <c r="X34" s="29"/>
      <c r="Y34" s="29"/>
      <c r="Z34" s="29">
        <v>2</v>
      </c>
      <c r="AA34" s="29">
        <v>40</v>
      </c>
      <c r="AB34" s="29">
        <v>3</v>
      </c>
      <c r="AC34" s="29">
        <v>58</v>
      </c>
      <c r="AD34" s="29">
        <v>3</v>
      </c>
      <c r="AE34" s="29">
        <v>72</v>
      </c>
      <c r="AF34" s="29">
        <v>3</v>
      </c>
      <c r="AG34" s="29">
        <v>93</v>
      </c>
      <c r="AH34" s="28">
        <f t="shared" si="6"/>
        <v>11</v>
      </c>
      <c r="AI34" s="28">
        <f t="shared" si="6"/>
        <v>263</v>
      </c>
      <c r="AJ34" s="43">
        <f t="shared" si="3"/>
        <v>0</v>
      </c>
      <c r="AK34" s="43">
        <f t="shared" si="4"/>
        <v>1</v>
      </c>
    </row>
    <row r="35" spans="1:37" ht="15.75">
      <c r="A35" s="28">
        <v>26</v>
      </c>
      <c r="B35" s="28" t="s">
        <v>64</v>
      </c>
      <c r="C35" s="30"/>
      <c r="D35" s="30"/>
      <c r="E35" s="30"/>
      <c r="F35" s="30"/>
      <c r="G35" s="29">
        <v>7</v>
      </c>
      <c r="H35" s="29">
        <v>87</v>
      </c>
      <c r="I35" s="29">
        <v>3</v>
      </c>
      <c r="J35" s="29">
        <v>61</v>
      </c>
      <c r="K35" s="29">
        <v>7</v>
      </c>
      <c r="L35" s="29">
        <v>191</v>
      </c>
      <c r="M35" s="29">
        <v>5</v>
      </c>
      <c r="N35" s="29">
        <v>143</v>
      </c>
      <c r="O35" s="30">
        <f t="shared" si="5"/>
        <v>22</v>
      </c>
      <c r="P35" s="30">
        <f t="shared" si="5"/>
        <v>482</v>
      </c>
      <c r="Q35" s="29">
        <v>11</v>
      </c>
      <c r="R35" s="29">
        <v>9</v>
      </c>
      <c r="S35" s="30"/>
      <c r="T35" s="29">
        <v>2</v>
      </c>
      <c r="U35" s="30"/>
      <c r="V35" s="30"/>
      <c r="W35" s="30"/>
      <c r="X35" s="30"/>
      <c r="Y35" s="30"/>
      <c r="Z35" s="29">
        <v>7</v>
      </c>
      <c r="AA35" s="29">
        <v>90</v>
      </c>
      <c r="AB35" s="29">
        <v>3</v>
      </c>
      <c r="AC35" s="29">
        <v>65</v>
      </c>
      <c r="AD35" s="29">
        <v>7</v>
      </c>
      <c r="AE35" s="29">
        <v>190</v>
      </c>
      <c r="AF35" s="29">
        <v>5</v>
      </c>
      <c r="AG35" s="29">
        <v>170</v>
      </c>
      <c r="AH35" s="28">
        <f t="shared" si="6"/>
        <v>22</v>
      </c>
      <c r="AI35" s="28">
        <f t="shared" si="6"/>
        <v>515</v>
      </c>
      <c r="AJ35" s="43">
        <f t="shared" si="3"/>
        <v>0</v>
      </c>
      <c r="AK35" s="43">
        <f t="shared" si="4"/>
        <v>33</v>
      </c>
    </row>
    <row r="37" spans="1:37" ht="15" customHeight="1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68" t="s">
        <v>77</v>
      </c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</row>
    <row r="38" spans="1:37" ht="15" customHeight="1">
      <c r="B38" s="65" t="s">
        <v>75</v>
      </c>
      <c r="C38" s="65"/>
      <c r="D38" s="65"/>
      <c r="E38" s="65"/>
      <c r="F38" s="65"/>
      <c r="G38" s="65"/>
      <c r="H38" s="65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65" t="s">
        <v>78</v>
      </c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</row>
    <row r="39" spans="1:37" ht="15" customHeight="1"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37" ht="15" customHeight="1"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37" ht="15" customHeight="1">
      <c r="B41" s="48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37" ht="15" customHeight="1">
      <c r="B42" s="48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37" ht="15" customHeight="1"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5" spans="1:37" ht="15" customHeight="1">
      <c r="B45" s="65" t="s">
        <v>76</v>
      </c>
      <c r="C45" s="65"/>
      <c r="D45" s="65"/>
      <c r="E45" s="65"/>
      <c r="F45" s="65"/>
      <c r="G45" s="65"/>
      <c r="H45" s="65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65" t="s">
        <v>79</v>
      </c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</row>
  </sheetData>
  <mergeCells count="35">
    <mergeCell ref="B38:H38"/>
    <mergeCell ref="T37:AK37"/>
    <mergeCell ref="T38:AK38"/>
    <mergeCell ref="B45:H45"/>
    <mergeCell ref="T45:AK45"/>
    <mergeCell ref="A5:A8"/>
    <mergeCell ref="V5:AI5"/>
    <mergeCell ref="AJ5:AK7"/>
    <mergeCell ref="A1:H1"/>
    <mergeCell ref="I1:AB1"/>
    <mergeCell ref="AC1:AI3"/>
    <mergeCell ref="A2:H2"/>
    <mergeCell ref="I2:AB2"/>
    <mergeCell ref="Z7:AA7"/>
    <mergeCell ref="AB6:AG6"/>
    <mergeCell ref="AH6:AI7"/>
    <mergeCell ref="AB7:AC7"/>
    <mergeCell ref="AD7:AE7"/>
    <mergeCell ref="AF7:AG7"/>
    <mergeCell ref="I3:AB3"/>
    <mergeCell ref="C5:U5"/>
    <mergeCell ref="B5:B8"/>
    <mergeCell ref="C6:H6"/>
    <mergeCell ref="C7:D7"/>
    <mergeCell ref="E7:F7"/>
    <mergeCell ref="G7:H7"/>
    <mergeCell ref="Q6:U7"/>
    <mergeCell ref="V6:AA6"/>
    <mergeCell ref="V7:W7"/>
    <mergeCell ref="X7:Y7"/>
    <mergeCell ref="I6:N6"/>
    <mergeCell ref="O6:P7"/>
    <mergeCell ref="I7:J7"/>
    <mergeCell ref="K7:L7"/>
    <mergeCell ref="M7:N7"/>
  </mergeCells>
  <pageMargins left="0.25" right="0" top="0.25" bottom="0.2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3"/>
  <sheetViews>
    <sheetView topLeftCell="A13" workbookViewId="0">
      <selection activeCell="I50" sqref="I50"/>
    </sheetView>
  </sheetViews>
  <sheetFormatPr defaultColWidth="11.25" defaultRowHeight="15" customHeight="1"/>
  <cols>
    <col min="1" max="1" width="3.375" customWidth="1"/>
    <col min="2" max="2" width="11.75" customWidth="1"/>
    <col min="3" max="3" width="3.75" customWidth="1"/>
    <col min="4" max="4" width="4.25" customWidth="1"/>
    <col min="5" max="5" width="3.75" customWidth="1"/>
    <col min="6" max="6" width="4.25" customWidth="1"/>
    <col min="7" max="7" width="3.75" customWidth="1"/>
    <col min="8" max="8" width="4.75" customWidth="1"/>
    <col min="9" max="9" width="3.75" customWidth="1"/>
    <col min="10" max="10" width="4.25" customWidth="1"/>
    <col min="11" max="11" width="3.75" customWidth="1"/>
    <col min="12" max="13" width="4.25" customWidth="1"/>
    <col min="14" max="14" width="5.25" customWidth="1"/>
    <col min="15" max="19" width="4.25" customWidth="1"/>
    <col min="20" max="29" width="3.75" customWidth="1"/>
    <col min="30" max="30" width="4.25" customWidth="1"/>
    <col min="31" max="31" width="5.25" customWidth="1"/>
    <col min="32" max="32" width="4.25" customWidth="1"/>
    <col min="33" max="33" width="4.5" customWidth="1"/>
  </cols>
  <sheetData>
    <row r="1" spans="1:33" ht="15" customHeight="1">
      <c r="A1" s="65" t="s">
        <v>0</v>
      </c>
      <c r="B1" s="64"/>
      <c r="C1" s="64"/>
      <c r="D1" s="64"/>
      <c r="E1" s="64"/>
      <c r="F1" s="64"/>
      <c r="G1" s="64"/>
      <c r="H1" s="64"/>
      <c r="I1" s="65" t="s">
        <v>1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6" t="s">
        <v>73</v>
      </c>
      <c r="AB1" s="64"/>
      <c r="AC1" s="64"/>
      <c r="AD1" s="64"/>
      <c r="AE1" s="64"/>
    </row>
    <row r="2" spans="1:33" ht="15" customHeight="1">
      <c r="A2" s="65" t="s">
        <v>2</v>
      </c>
      <c r="B2" s="64"/>
      <c r="C2" s="64"/>
      <c r="D2" s="64"/>
      <c r="E2" s="64"/>
      <c r="F2" s="64"/>
      <c r="G2" s="64"/>
      <c r="H2" s="64"/>
      <c r="I2" s="67" t="s">
        <v>3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3" ht="15" customHeight="1">
      <c r="I3" s="65" t="s">
        <v>5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3" ht="6" customHeight="1"/>
    <row r="5" spans="1:33" ht="18" customHeight="1">
      <c r="A5" s="71" t="s">
        <v>6</v>
      </c>
      <c r="B5" s="71" t="s">
        <v>7</v>
      </c>
      <c r="C5" s="69" t="s">
        <v>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9" t="s">
        <v>11</v>
      </c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2" t="s">
        <v>71</v>
      </c>
      <c r="AG5" s="72"/>
    </row>
    <row r="6" spans="1:33" ht="18" customHeight="1">
      <c r="A6" s="70"/>
      <c r="B6" s="70"/>
      <c r="C6" s="69" t="s">
        <v>14</v>
      </c>
      <c r="D6" s="70"/>
      <c r="E6" s="69" t="s">
        <v>16</v>
      </c>
      <c r="F6" s="70"/>
      <c r="G6" s="69" t="s">
        <v>18</v>
      </c>
      <c r="H6" s="70"/>
      <c r="I6" s="69" t="s">
        <v>21</v>
      </c>
      <c r="J6" s="70"/>
      <c r="K6" s="69" t="s">
        <v>24</v>
      </c>
      <c r="L6" s="70"/>
      <c r="M6" s="69" t="s">
        <v>22</v>
      </c>
      <c r="N6" s="70"/>
      <c r="O6" s="69" t="s">
        <v>25</v>
      </c>
      <c r="P6" s="70"/>
      <c r="Q6" s="70"/>
      <c r="R6" s="70"/>
      <c r="S6" s="70"/>
      <c r="T6" s="69" t="s">
        <v>14</v>
      </c>
      <c r="U6" s="70"/>
      <c r="V6" s="69" t="s">
        <v>16</v>
      </c>
      <c r="W6" s="70"/>
      <c r="X6" s="69" t="s">
        <v>18</v>
      </c>
      <c r="Y6" s="70"/>
      <c r="Z6" s="69" t="s">
        <v>21</v>
      </c>
      <c r="AA6" s="70"/>
      <c r="AB6" s="69" t="s">
        <v>24</v>
      </c>
      <c r="AC6" s="70"/>
      <c r="AD6" s="69" t="s">
        <v>22</v>
      </c>
      <c r="AE6" s="70"/>
      <c r="AF6" s="72"/>
      <c r="AG6" s="72"/>
    </row>
    <row r="7" spans="1:33" ht="44.45" customHeight="1">
      <c r="A7" s="70"/>
      <c r="B7" s="70"/>
      <c r="C7" s="7" t="s">
        <v>26</v>
      </c>
      <c r="D7" s="7" t="s">
        <v>27</v>
      </c>
      <c r="E7" s="7" t="s">
        <v>26</v>
      </c>
      <c r="F7" s="7" t="s">
        <v>27</v>
      </c>
      <c r="G7" s="7" t="s">
        <v>26</v>
      </c>
      <c r="H7" s="7" t="s">
        <v>27</v>
      </c>
      <c r="I7" s="7" t="s">
        <v>26</v>
      </c>
      <c r="J7" s="7" t="s">
        <v>27</v>
      </c>
      <c r="K7" s="7" t="s">
        <v>26</v>
      </c>
      <c r="L7" s="7" t="s">
        <v>27</v>
      </c>
      <c r="M7" s="7" t="s">
        <v>26</v>
      </c>
      <c r="N7" s="7" t="s">
        <v>27</v>
      </c>
      <c r="O7" s="2" t="s">
        <v>29</v>
      </c>
      <c r="P7" s="2" t="s">
        <v>30</v>
      </c>
      <c r="Q7" s="34" t="s">
        <v>31</v>
      </c>
      <c r="R7" s="33" t="s">
        <v>69</v>
      </c>
      <c r="S7" s="33" t="s">
        <v>70</v>
      </c>
      <c r="T7" s="7" t="s">
        <v>26</v>
      </c>
      <c r="U7" s="7" t="s">
        <v>27</v>
      </c>
      <c r="V7" s="7" t="s">
        <v>26</v>
      </c>
      <c r="W7" s="7" t="s">
        <v>27</v>
      </c>
      <c r="X7" s="7" t="s">
        <v>26</v>
      </c>
      <c r="Y7" s="7" t="s">
        <v>27</v>
      </c>
      <c r="Z7" s="7" t="s">
        <v>26</v>
      </c>
      <c r="AA7" s="7" t="s">
        <v>27</v>
      </c>
      <c r="AB7" s="7" t="s">
        <v>26</v>
      </c>
      <c r="AC7" s="7" t="s">
        <v>27</v>
      </c>
      <c r="AD7" s="7" t="s">
        <v>26</v>
      </c>
      <c r="AE7" s="7" t="s">
        <v>27</v>
      </c>
      <c r="AF7" s="7" t="s">
        <v>26</v>
      </c>
      <c r="AG7" s="7" t="s">
        <v>27</v>
      </c>
    </row>
    <row r="8" spans="1:33" ht="25.15" customHeight="1">
      <c r="A8" s="41"/>
      <c r="B8" s="11" t="s">
        <v>66</v>
      </c>
      <c r="C8" s="45">
        <f>C9+C10+C11+C12+C13+C14+C15+C16+C17+C18+C19+C20+C21+C22+C23+C24+C25+C26+C27+C28+C29+C30+C31+C32+C33+C34</f>
        <v>100</v>
      </c>
      <c r="D8" s="45">
        <f t="shared" ref="D8:AE8" si="0">D9+D10+D11+D12+D13+D14+D15+D16+D17+D18+D19+D20+D21+D22+D23+D24+D25+D26+D27+D28+D29+D30+D31+D32+D33+D34</f>
        <v>3225</v>
      </c>
      <c r="E8" s="45">
        <f t="shared" si="0"/>
        <v>119</v>
      </c>
      <c r="F8" s="45">
        <f t="shared" si="0"/>
        <v>3643</v>
      </c>
      <c r="G8" s="45">
        <f t="shared" si="0"/>
        <v>101</v>
      </c>
      <c r="H8" s="45">
        <f t="shared" si="0"/>
        <v>2959</v>
      </c>
      <c r="I8" s="45">
        <f t="shared" si="0"/>
        <v>91</v>
      </c>
      <c r="J8" s="45">
        <f t="shared" si="0"/>
        <v>2637</v>
      </c>
      <c r="K8" s="45">
        <f t="shared" si="0"/>
        <v>83</v>
      </c>
      <c r="L8" s="45">
        <f t="shared" si="0"/>
        <v>2437</v>
      </c>
      <c r="M8" s="45">
        <f t="shared" si="0"/>
        <v>494</v>
      </c>
      <c r="N8" s="45">
        <f t="shared" si="0"/>
        <v>14901</v>
      </c>
      <c r="O8" s="45">
        <f t="shared" si="0"/>
        <v>462</v>
      </c>
      <c r="P8" s="45">
        <f t="shared" si="0"/>
        <v>27</v>
      </c>
      <c r="Q8" s="45">
        <f t="shared" si="0"/>
        <v>2</v>
      </c>
      <c r="R8" s="45">
        <f t="shared" si="0"/>
        <v>4</v>
      </c>
      <c r="S8" s="45">
        <f t="shared" si="0"/>
        <v>25</v>
      </c>
      <c r="T8" s="45">
        <f t="shared" si="0"/>
        <v>104</v>
      </c>
      <c r="U8" s="45">
        <f t="shared" si="0"/>
        <v>3274</v>
      </c>
      <c r="V8" s="45">
        <f t="shared" si="0"/>
        <v>101</v>
      </c>
      <c r="W8" s="45">
        <f t="shared" si="0"/>
        <v>3225</v>
      </c>
      <c r="X8" s="45">
        <f t="shared" si="0"/>
        <v>118</v>
      </c>
      <c r="Y8" s="45">
        <f t="shared" si="0"/>
        <v>3642</v>
      </c>
      <c r="Z8" s="45">
        <f t="shared" si="0"/>
        <v>100</v>
      </c>
      <c r="AA8" s="45">
        <f t="shared" si="0"/>
        <v>2959</v>
      </c>
      <c r="AB8" s="45">
        <f t="shared" si="0"/>
        <v>90</v>
      </c>
      <c r="AC8" s="45">
        <f t="shared" si="0"/>
        <v>2637</v>
      </c>
      <c r="AD8" s="45">
        <f t="shared" si="0"/>
        <v>513</v>
      </c>
      <c r="AE8" s="45">
        <f t="shared" si="0"/>
        <v>15737</v>
      </c>
      <c r="AF8" s="42">
        <f>AD8-M8</f>
        <v>19</v>
      </c>
      <c r="AG8" s="42">
        <f>AE8-N8</f>
        <v>836</v>
      </c>
    </row>
    <row r="9" spans="1:33" ht="16.149999999999999" customHeight="1">
      <c r="A9" s="4">
        <v>1</v>
      </c>
      <c r="B9" s="35" t="s">
        <v>39</v>
      </c>
      <c r="C9" s="5">
        <v>5</v>
      </c>
      <c r="D9" s="5">
        <v>174</v>
      </c>
      <c r="E9" s="5">
        <v>5</v>
      </c>
      <c r="F9" s="5">
        <v>178</v>
      </c>
      <c r="G9" s="5">
        <v>5</v>
      </c>
      <c r="H9" s="5">
        <v>149</v>
      </c>
      <c r="I9" s="5">
        <v>4</v>
      </c>
      <c r="J9" s="5">
        <v>131</v>
      </c>
      <c r="K9" s="5">
        <v>4</v>
      </c>
      <c r="L9" s="5">
        <v>117</v>
      </c>
      <c r="M9" s="8">
        <f t="shared" ref="M9:N24" si="1">K9+I9+G9+E9+C9</f>
        <v>23</v>
      </c>
      <c r="N9" s="8">
        <f t="shared" si="1"/>
        <v>749</v>
      </c>
      <c r="O9" s="5">
        <v>21</v>
      </c>
      <c r="P9" s="5"/>
      <c r="Q9" s="5">
        <v>2</v>
      </c>
      <c r="R9" s="5"/>
      <c r="S9" s="5"/>
      <c r="T9" s="5">
        <v>5</v>
      </c>
      <c r="U9" s="5">
        <v>175</v>
      </c>
      <c r="V9" s="5">
        <v>5</v>
      </c>
      <c r="W9" s="5">
        <v>174</v>
      </c>
      <c r="X9" s="5">
        <v>5</v>
      </c>
      <c r="Y9" s="5">
        <v>178</v>
      </c>
      <c r="Z9" s="5">
        <v>5</v>
      </c>
      <c r="AA9" s="5">
        <v>149</v>
      </c>
      <c r="AB9" s="5">
        <v>4</v>
      </c>
      <c r="AC9" s="5">
        <v>131</v>
      </c>
      <c r="AD9" s="5">
        <f>AB9+Z9+X9+V9+T9</f>
        <v>24</v>
      </c>
      <c r="AE9" s="8">
        <f t="shared" ref="AE9:AE34" si="2">AC9+AA9+Y9+W9+U9</f>
        <v>807</v>
      </c>
      <c r="AF9" s="43">
        <f t="shared" ref="AF9:AF34" si="3">AD9-M9</f>
        <v>1</v>
      </c>
      <c r="AG9" s="28">
        <f t="shared" ref="AG9:AG34" si="4">AE9-N9</f>
        <v>58</v>
      </c>
    </row>
    <row r="10" spans="1:33" ht="16.149999999999999" customHeight="1">
      <c r="A10" s="4">
        <v>2</v>
      </c>
      <c r="B10" s="35" t="s">
        <v>41</v>
      </c>
      <c r="C10" s="5">
        <v>3</v>
      </c>
      <c r="D10" s="5">
        <v>102</v>
      </c>
      <c r="E10" s="5">
        <v>4</v>
      </c>
      <c r="F10" s="5">
        <v>104</v>
      </c>
      <c r="G10" s="5">
        <v>3</v>
      </c>
      <c r="H10" s="5">
        <v>74</v>
      </c>
      <c r="I10" s="5">
        <v>3</v>
      </c>
      <c r="J10" s="5">
        <v>101</v>
      </c>
      <c r="K10" s="5">
        <v>3</v>
      </c>
      <c r="L10" s="5">
        <v>90</v>
      </c>
      <c r="M10" s="8">
        <f t="shared" si="1"/>
        <v>16</v>
      </c>
      <c r="N10" s="8">
        <f t="shared" si="1"/>
        <v>471</v>
      </c>
      <c r="O10" s="5">
        <v>16</v>
      </c>
      <c r="P10" s="8"/>
      <c r="Q10" s="8"/>
      <c r="R10" s="8"/>
      <c r="S10" s="5">
        <v>7</v>
      </c>
      <c r="T10" s="5">
        <v>3</v>
      </c>
      <c r="U10" s="5">
        <v>94</v>
      </c>
      <c r="V10" s="5">
        <v>3</v>
      </c>
      <c r="W10" s="5">
        <v>102</v>
      </c>
      <c r="X10" s="5">
        <v>4</v>
      </c>
      <c r="Y10" s="5">
        <v>104</v>
      </c>
      <c r="Z10" s="5">
        <v>3</v>
      </c>
      <c r="AA10" s="5">
        <v>74</v>
      </c>
      <c r="AB10" s="5">
        <v>3</v>
      </c>
      <c r="AC10" s="5">
        <v>101</v>
      </c>
      <c r="AD10" s="5">
        <f t="shared" ref="AD10:AD34" si="5">AB10+Z10+X10+V10+T10</f>
        <v>16</v>
      </c>
      <c r="AE10" s="8">
        <f t="shared" si="2"/>
        <v>475</v>
      </c>
      <c r="AF10" s="43">
        <f t="shared" si="3"/>
        <v>0</v>
      </c>
      <c r="AG10" s="28">
        <f t="shared" si="4"/>
        <v>4</v>
      </c>
    </row>
    <row r="11" spans="1:33" ht="16.149999999999999" customHeight="1">
      <c r="A11" s="4">
        <v>3</v>
      </c>
      <c r="B11" s="35" t="s">
        <v>43</v>
      </c>
      <c r="C11" s="5">
        <v>3</v>
      </c>
      <c r="D11" s="5">
        <v>95</v>
      </c>
      <c r="E11" s="5">
        <v>4</v>
      </c>
      <c r="F11" s="5">
        <v>114</v>
      </c>
      <c r="G11" s="5">
        <v>4</v>
      </c>
      <c r="H11" s="5">
        <v>103</v>
      </c>
      <c r="I11" s="5">
        <v>3</v>
      </c>
      <c r="J11" s="5">
        <v>74</v>
      </c>
      <c r="K11" s="5">
        <v>3</v>
      </c>
      <c r="L11" s="5">
        <v>75</v>
      </c>
      <c r="M11" s="8">
        <f t="shared" si="1"/>
        <v>17</v>
      </c>
      <c r="N11" s="8">
        <f t="shared" si="1"/>
        <v>461</v>
      </c>
      <c r="O11" s="5">
        <v>17</v>
      </c>
      <c r="P11" s="8"/>
      <c r="Q11" s="8"/>
      <c r="R11" s="8"/>
      <c r="S11" s="8"/>
      <c r="T11" s="5">
        <v>3</v>
      </c>
      <c r="U11" s="5">
        <v>96</v>
      </c>
      <c r="V11" s="5">
        <v>3</v>
      </c>
      <c r="W11" s="5">
        <v>95</v>
      </c>
      <c r="X11" s="5">
        <v>4</v>
      </c>
      <c r="Y11" s="5">
        <v>114</v>
      </c>
      <c r="Z11" s="5">
        <v>4</v>
      </c>
      <c r="AA11" s="5">
        <v>103</v>
      </c>
      <c r="AB11" s="5">
        <v>3</v>
      </c>
      <c r="AC11" s="5">
        <v>74</v>
      </c>
      <c r="AD11" s="5">
        <f t="shared" si="5"/>
        <v>17</v>
      </c>
      <c r="AE11" s="8">
        <f t="shared" si="2"/>
        <v>482</v>
      </c>
      <c r="AF11" s="43">
        <f t="shared" si="3"/>
        <v>0</v>
      </c>
      <c r="AG11" s="28">
        <f t="shared" si="4"/>
        <v>21</v>
      </c>
    </row>
    <row r="12" spans="1:33" ht="16.149999999999999" customHeight="1">
      <c r="A12" s="4">
        <v>4</v>
      </c>
      <c r="B12" s="35" t="s">
        <v>44</v>
      </c>
      <c r="C12" s="5">
        <v>4</v>
      </c>
      <c r="D12" s="5">
        <v>109</v>
      </c>
      <c r="E12" s="5">
        <v>4</v>
      </c>
      <c r="F12" s="5">
        <v>116</v>
      </c>
      <c r="G12" s="5">
        <v>3</v>
      </c>
      <c r="H12" s="5">
        <v>88</v>
      </c>
      <c r="I12" s="5">
        <v>4</v>
      </c>
      <c r="J12" s="5">
        <v>126</v>
      </c>
      <c r="K12" s="5">
        <v>3</v>
      </c>
      <c r="L12" s="5">
        <v>84</v>
      </c>
      <c r="M12" s="8">
        <f t="shared" si="1"/>
        <v>18</v>
      </c>
      <c r="N12" s="8">
        <f t="shared" si="1"/>
        <v>523</v>
      </c>
      <c r="O12" s="5">
        <v>18</v>
      </c>
      <c r="P12" s="8"/>
      <c r="Q12" s="8"/>
      <c r="R12" s="8"/>
      <c r="S12" s="8"/>
      <c r="T12" s="5">
        <v>4</v>
      </c>
      <c r="U12" s="5">
        <v>115</v>
      </c>
      <c r="V12" s="5">
        <v>4</v>
      </c>
      <c r="W12" s="5">
        <v>109</v>
      </c>
      <c r="X12" s="5">
        <v>4</v>
      </c>
      <c r="Y12" s="5">
        <v>116</v>
      </c>
      <c r="Z12" s="5">
        <v>3</v>
      </c>
      <c r="AA12" s="5">
        <v>88</v>
      </c>
      <c r="AB12" s="5">
        <v>4</v>
      </c>
      <c r="AC12" s="5">
        <v>126</v>
      </c>
      <c r="AD12" s="5">
        <f t="shared" si="5"/>
        <v>19</v>
      </c>
      <c r="AE12" s="8">
        <f t="shared" si="2"/>
        <v>554</v>
      </c>
      <c r="AF12" s="43">
        <f t="shared" si="3"/>
        <v>1</v>
      </c>
      <c r="AG12" s="28">
        <f t="shared" si="4"/>
        <v>31</v>
      </c>
    </row>
    <row r="13" spans="1:33" ht="16.149999999999999" customHeight="1">
      <c r="A13" s="4">
        <v>5</v>
      </c>
      <c r="B13" s="35" t="s">
        <v>45</v>
      </c>
      <c r="C13" s="5">
        <v>4</v>
      </c>
      <c r="D13" s="5">
        <v>138</v>
      </c>
      <c r="E13" s="5">
        <v>4</v>
      </c>
      <c r="F13" s="5">
        <v>119</v>
      </c>
      <c r="G13" s="5">
        <v>4</v>
      </c>
      <c r="H13" s="5">
        <v>115</v>
      </c>
      <c r="I13" s="5">
        <v>4</v>
      </c>
      <c r="J13" s="5">
        <v>119</v>
      </c>
      <c r="K13" s="5">
        <v>3</v>
      </c>
      <c r="L13" s="5">
        <v>74</v>
      </c>
      <c r="M13" s="8">
        <f t="shared" si="1"/>
        <v>19</v>
      </c>
      <c r="N13" s="8">
        <f t="shared" si="1"/>
        <v>565</v>
      </c>
      <c r="O13" s="5">
        <v>17</v>
      </c>
      <c r="P13" s="5"/>
      <c r="Q13" s="5"/>
      <c r="R13" s="5">
        <v>2</v>
      </c>
      <c r="S13" s="5"/>
      <c r="T13" s="5">
        <v>4</v>
      </c>
      <c r="U13" s="5">
        <v>125</v>
      </c>
      <c r="V13" s="5">
        <v>4</v>
      </c>
      <c r="W13" s="5">
        <v>138</v>
      </c>
      <c r="X13" s="5">
        <v>4</v>
      </c>
      <c r="Y13" s="5">
        <v>119</v>
      </c>
      <c r="Z13" s="5">
        <v>4</v>
      </c>
      <c r="AA13" s="5">
        <v>115</v>
      </c>
      <c r="AB13" s="5">
        <v>4</v>
      </c>
      <c r="AC13" s="5">
        <v>119</v>
      </c>
      <c r="AD13" s="5">
        <f t="shared" si="5"/>
        <v>20</v>
      </c>
      <c r="AE13" s="8">
        <f t="shared" si="2"/>
        <v>616</v>
      </c>
      <c r="AF13" s="43">
        <f t="shared" si="3"/>
        <v>1</v>
      </c>
      <c r="AG13" s="28">
        <f t="shared" si="4"/>
        <v>51</v>
      </c>
    </row>
    <row r="14" spans="1:33" ht="16.149999999999999" customHeight="1">
      <c r="A14" s="4">
        <v>6</v>
      </c>
      <c r="B14" s="35" t="s">
        <v>46</v>
      </c>
      <c r="C14" s="5">
        <v>4</v>
      </c>
      <c r="D14" s="5">
        <v>117</v>
      </c>
      <c r="E14" s="5">
        <v>5</v>
      </c>
      <c r="F14" s="5">
        <v>138</v>
      </c>
      <c r="G14" s="5">
        <v>4</v>
      </c>
      <c r="H14" s="5">
        <v>116</v>
      </c>
      <c r="I14" s="5">
        <v>4</v>
      </c>
      <c r="J14" s="5">
        <v>105</v>
      </c>
      <c r="K14" s="5">
        <v>3</v>
      </c>
      <c r="L14" s="5">
        <v>105</v>
      </c>
      <c r="M14" s="8">
        <f t="shared" si="1"/>
        <v>20</v>
      </c>
      <c r="N14" s="8">
        <f t="shared" si="1"/>
        <v>581</v>
      </c>
      <c r="O14" s="5">
        <v>20</v>
      </c>
      <c r="P14" s="5"/>
      <c r="Q14" s="5"/>
      <c r="R14" s="5"/>
      <c r="S14" s="5">
        <v>6</v>
      </c>
      <c r="T14" s="5">
        <v>4</v>
      </c>
      <c r="U14" s="5">
        <v>128</v>
      </c>
      <c r="V14" s="5">
        <v>4</v>
      </c>
      <c r="W14" s="5">
        <v>117</v>
      </c>
      <c r="X14" s="5">
        <v>4</v>
      </c>
      <c r="Y14" s="5">
        <v>138</v>
      </c>
      <c r="Z14" s="5">
        <v>4</v>
      </c>
      <c r="AA14" s="5">
        <v>116</v>
      </c>
      <c r="AB14" s="5">
        <v>4</v>
      </c>
      <c r="AC14" s="5">
        <v>105</v>
      </c>
      <c r="AD14" s="5">
        <f t="shared" si="5"/>
        <v>20</v>
      </c>
      <c r="AE14" s="8">
        <f t="shared" si="2"/>
        <v>604</v>
      </c>
      <c r="AF14" s="43">
        <f t="shared" si="3"/>
        <v>0</v>
      </c>
      <c r="AG14" s="28">
        <f t="shared" si="4"/>
        <v>23</v>
      </c>
    </row>
    <row r="15" spans="1:33" ht="16.149999999999999" customHeight="1">
      <c r="A15" s="4">
        <v>7</v>
      </c>
      <c r="B15" s="35" t="s">
        <v>47</v>
      </c>
      <c r="C15" s="44">
        <v>2</v>
      </c>
      <c r="D15" s="5">
        <v>52</v>
      </c>
      <c r="E15" s="5">
        <v>2</v>
      </c>
      <c r="F15" s="5">
        <v>62</v>
      </c>
      <c r="G15" s="5">
        <v>2</v>
      </c>
      <c r="H15" s="5">
        <v>58</v>
      </c>
      <c r="I15" s="5">
        <v>2</v>
      </c>
      <c r="J15" s="5">
        <v>50</v>
      </c>
      <c r="K15" s="5">
        <v>2</v>
      </c>
      <c r="L15" s="5">
        <v>43</v>
      </c>
      <c r="M15" s="8">
        <f t="shared" si="1"/>
        <v>10</v>
      </c>
      <c r="N15" s="8">
        <f t="shared" si="1"/>
        <v>265</v>
      </c>
      <c r="O15" s="5">
        <v>10</v>
      </c>
      <c r="P15" s="5"/>
      <c r="Q15" s="5"/>
      <c r="R15" s="5"/>
      <c r="S15" s="5"/>
      <c r="T15" s="5">
        <v>2</v>
      </c>
      <c r="U15" s="5">
        <v>58</v>
      </c>
      <c r="V15" s="5">
        <v>2</v>
      </c>
      <c r="W15" s="5">
        <v>52</v>
      </c>
      <c r="X15" s="5">
        <v>2</v>
      </c>
      <c r="Y15" s="5">
        <v>62</v>
      </c>
      <c r="Z15" s="5">
        <v>2</v>
      </c>
      <c r="AA15" s="5">
        <v>58</v>
      </c>
      <c r="AB15" s="5">
        <v>2</v>
      </c>
      <c r="AC15" s="5">
        <v>50</v>
      </c>
      <c r="AD15" s="5">
        <f t="shared" si="5"/>
        <v>10</v>
      </c>
      <c r="AE15" s="8">
        <f t="shared" si="2"/>
        <v>280</v>
      </c>
      <c r="AF15" s="43">
        <f t="shared" si="3"/>
        <v>0</v>
      </c>
      <c r="AG15" s="28">
        <f t="shared" si="4"/>
        <v>15</v>
      </c>
    </row>
    <row r="16" spans="1:33" ht="16.149999999999999" customHeight="1">
      <c r="A16" s="4">
        <v>8</v>
      </c>
      <c r="B16" s="35" t="s">
        <v>48</v>
      </c>
      <c r="C16" s="5">
        <v>4</v>
      </c>
      <c r="D16" s="5">
        <v>128</v>
      </c>
      <c r="E16" s="5">
        <v>5</v>
      </c>
      <c r="F16" s="5">
        <v>154</v>
      </c>
      <c r="G16" s="5">
        <v>4</v>
      </c>
      <c r="H16" s="5">
        <v>122</v>
      </c>
      <c r="I16" s="5">
        <v>4</v>
      </c>
      <c r="J16" s="5">
        <v>126</v>
      </c>
      <c r="K16" s="5">
        <v>4</v>
      </c>
      <c r="L16" s="5">
        <v>114</v>
      </c>
      <c r="M16" s="8">
        <f t="shared" si="1"/>
        <v>21</v>
      </c>
      <c r="N16" s="8">
        <f t="shared" si="1"/>
        <v>644</v>
      </c>
      <c r="O16" s="5">
        <v>16</v>
      </c>
      <c r="P16" s="5">
        <v>5</v>
      </c>
      <c r="Q16" s="5"/>
      <c r="R16" s="5"/>
      <c r="S16" s="5"/>
      <c r="T16" s="5">
        <v>5</v>
      </c>
      <c r="U16" s="5">
        <v>141</v>
      </c>
      <c r="V16" s="5">
        <v>4</v>
      </c>
      <c r="W16" s="5">
        <v>128</v>
      </c>
      <c r="X16" s="5">
        <v>5</v>
      </c>
      <c r="Y16" s="5">
        <v>154</v>
      </c>
      <c r="Z16" s="5">
        <v>4</v>
      </c>
      <c r="AA16" s="5">
        <v>122</v>
      </c>
      <c r="AB16" s="5">
        <v>4</v>
      </c>
      <c r="AC16" s="5">
        <v>126</v>
      </c>
      <c r="AD16" s="5">
        <f t="shared" si="5"/>
        <v>22</v>
      </c>
      <c r="AE16" s="8">
        <f t="shared" si="2"/>
        <v>671</v>
      </c>
      <c r="AF16" s="43">
        <f t="shared" si="3"/>
        <v>1</v>
      </c>
      <c r="AG16" s="28">
        <f t="shared" si="4"/>
        <v>27</v>
      </c>
    </row>
    <row r="17" spans="1:33" ht="16.149999999999999" customHeight="1">
      <c r="A17" s="4">
        <v>9</v>
      </c>
      <c r="B17" s="35" t="s">
        <v>49</v>
      </c>
      <c r="C17" s="5">
        <v>3</v>
      </c>
      <c r="D17" s="5">
        <v>101</v>
      </c>
      <c r="E17" s="5">
        <v>4</v>
      </c>
      <c r="F17" s="5">
        <v>123</v>
      </c>
      <c r="G17" s="5">
        <v>3</v>
      </c>
      <c r="H17" s="5">
        <v>103</v>
      </c>
      <c r="I17" s="5">
        <v>3</v>
      </c>
      <c r="J17" s="5">
        <v>86</v>
      </c>
      <c r="K17" s="5">
        <v>2</v>
      </c>
      <c r="L17" s="5">
        <v>70</v>
      </c>
      <c r="M17" s="8">
        <f t="shared" si="1"/>
        <v>15</v>
      </c>
      <c r="N17" s="8">
        <f t="shared" si="1"/>
        <v>483</v>
      </c>
      <c r="O17" s="5">
        <v>12</v>
      </c>
      <c r="P17" s="5">
        <v>2</v>
      </c>
      <c r="Q17" s="5"/>
      <c r="R17" s="5">
        <v>1</v>
      </c>
      <c r="S17" s="5"/>
      <c r="T17" s="5">
        <v>4</v>
      </c>
      <c r="U17" s="5">
        <v>115</v>
      </c>
      <c r="V17" s="5">
        <v>3</v>
      </c>
      <c r="W17" s="5">
        <v>101</v>
      </c>
      <c r="X17" s="5">
        <v>4</v>
      </c>
      <c r="Y17" s="5">
        <v>123</v>
      </c>
      <c r="Z17" s="5">
        <v>3</v>
      </c>
      <c r="AA17" s="5">
        <v>103</v>
      </c>
      <c r="AB17" s="5">
        <v>3</v>
      </c>
      <c r="AC17" s="5">
        <v>86</v>
      </c>
      <c r="AD17" s="5">
        <f t="shared" si="5"/>
        <v>17</v>
      </c>
      <c r="AE17" s="8">
        <f t="shared" si="2"/>
        <v>528</v>
      </c>
      <c r="AF17" s="43">
        <f t="shared" si="3"/>
        <v>2</v>
      </c>
      <c r="AG17" s="28">
        <f t="shared" si="4"/>
        <v>45</v>
      </c>
    </row>
    <row r="18" spans="1:33" ht="16.149999999999999" customHeight="1">
      <c r="A18" s="4">
        <v>10</v>
      </c>
      <c r="B18" s="35" t="s">
        <v>50</v>
      </c>
      <c r="C18" s="5">
        <v>7</v>
      </c>
      <c r="D18" s="5">
        <v>191</v>
      </c>
      <c r="E18" s="5">
        <v>9</v>
      </c>
      <c r="F18" s="5">
        <v>256</v>
      </c>
      <c r="G18" s="5">
        <v>7</v>
      </c>
      <c r="H18" s="5">
        <v>207</v>
      </c>
      <c r="I18" s="5">
        <v>7</v>
      </c>
      <c r="J18" s="5">
        <v>184</v>
      </c>
      <c r="K18" s="5">
        <v>5</v>
      </c>
      <c r="L18" s="5">
        <v>161</v>
      </c>
      <c r="M18" s="8">
        <f t="shared" si="1"/>
        <v>35</v>
      </c>
      <c r="N18" s="8">
        <f t="shared" si="1"/>
        <v>999</v>
      </c>
      <c r="O18" s="5">
        <v>29</v>
      </c>
      <c r="P18" s="5">
        <v>6</v>
      </c>
      <c r="Q18" s="5"/>
      <c r="R18" s="5"/>
      <c r="S18" s="5"/>
      <c r="T18" s="5">
        <v>7</v>
      </c>
      <c r="U18" s="5">
        <v>190</v>
      </c>
      <c r="V18" s="5">
        <v>6</v>
      </c>
      <c r="W18" s="5">
        <v>191</v>
      </c>
      <c r="X18" s="5">
        <v>9</v>
      </c>
      <c r="Y18" s="5">
        <v>256</v>
      </c>
      <c r="Z18" s="5">
        <v>7</v>
      </c>
      <c r="AA18" s="5">
        <v>207</v>
      </c>
      <c r="AB18" s="5">
        <v>6</v>
      </c>
      <c r="AC18" s="5">
        <v>184</v>
      </c>
      <c r="AD18" s="5">
        <f t="shared" si="5"/>
        <v>35</v>
      </c>
      <c r="AE18" s="8">
        <f t="shared" si="2"/>
        <v>1028</v>
      </c>
      <c r="AF18" s="43">
        <f t="shared" si="3"/>
        <v>0</v>
      </c>
      <c r="AG18" s="28">
        <f t="shared" si="4"/>
        <v>29</v>
      </c>
    </row>
    <row r="19" spans="1:33" ht="16.149999999999999" customHeight="1">
      <c r="A19" s="4">
        <v>11</v>
      </c>
      <c r="B19" s="35" t="s">
        <v>51</v>
      </c>
      <c r="C19" s="19">
        <v>2</v>
      </c>
      <c r="D19" s="19">
        <v>68</v>
      </c>
      <c r="E19" s="19">
        <v>2</v>
      </c>
      <c r="F19" s="19">
        <v>71</v>
      </c>
      <c r="G19" s="19">
        <v>2</v>
      </c>
      <c r="H19" s="19">
        <v>61</v>
      </c>
      <c r="I19" s="19">
        <v>2</v>
      </c>
      <c r="J19" s="19">
        <v>52</v>
      </c>
      <c r="K19" s="19">
        <v>2</v>
      </c>
      <c r="L19" s="19">
        <v>56</v>
      </c>
      <c r="M19" s="8">
        <f t="shared" si="1"/>
        <v>10</v>
      </c>
      <c r="N19" s="8">
        <f t="shared" si="1"/>
        <v>308</v>
      </c>
      <c r="O19" s="19">
        <v>10</v>
      </c>
      <c r="P19" s="19"/>
      <c r="Q19" s="19"/>
      <c r="R19" s="19"/>
      <c r="S19" s="19"/>
      <c r="T19" s="19">
        <v>2</v>
      </c>
      <c r="U19" s="19">
        <v>71</v>
      </c>
      <c r="V19" s="19">
        <v>2</v>
      </c>
      <c r="W19" s="19">
        <v>68</v>
      </c>
      <c r="X19" s="19">
        <v>2</v>
      </c>
      <c r="Y19" s="19">
        <v>71</v>
      </c>
      <c r="Z19" s="19">
        <v>2</v>
      </c>
      <c r="AA19" s="19">
        <v>61</v>
      </c>
      <c r="AB19" s="19">
        <v>2</v>
      </c>
      <c r="AC19" s="19">
        <v>52</v>
      </c>
      <c r="AD19" s="5">
        <f t="shared" si="5"/>
        <v>10</v>
      </c>
      <c r="AE19" s="8">
        <f t="shared" si="2"/>
        <v>323</v>
      </c>
      <c r="AF19" s="43">
        <f t="shared" si="3"/>
        <v>0</v>
      </c>
      <c r="AG19" s="28">
        <f t="shared" si="4"/>
        <v>15</v>
      </c>
    </row>
    <row r="20" spans="1:33" ht="16.149999999999999" customHeight="1">
      <c r="A20" s="4">
        <v>12</v>
      </c>
      <c r="B20" s="35" t="s">
        <v>52</v>
      </c>
      <c r="C20" s="5">
        <v>7</v>
      </c>
      <c r="D20" s="5">
        <v>226</v>
      </c>
      <c r="E20" s="5">
        <v>8</v>
      </c>
      <c r="F20" s="5">
        <v>214</v>
      </c>
      <c r="G20" s="5">
        <v>6</v>
      </c>
      <c r="H20" s="5">
        <v>176</v>
      </c>
      <c r="I20" s="5">
        <v>5</v>
      </c>
      <c r="J20" s="5">
        <v>144</v>
      </c>
      <c r="K20" s="5">
        <v>5</v>
      </c>
      <c r="L20" s="5">
        <v>141</v>
      </c>
      <c r="M20" s="8">
        <f t="shared" si="1"/>
        <v>31</v>
      </c>
      <c r="N20" s="8">
        <f t="shared" si="1"/>
        <v>901</v>
      </c>
      <c r="O20" s="5">
        <v>34</v>
      </c>
      <c r="P20" s="5"/>
      <c r="Q20" s="5"/>
      <c r="R20" s="5"/>
      <c r="S20" s="5"/>
      <c r="T20" s="5">
        <v>7</v>
      </c>
      <c r="U20" s="5">
        <v>219</v>
      </c>
      <c r="V20" s="5">
        <v>7</v>
      </c>
      <c r="W20" s="5">
        <v>226</v>
      </c>
      <c r="X20" s="5">
        <v>8</v>
      </c>
      <c r="Y20" s="5">
        <v>214</v>
      </c>
      <c r="Z20" s="5">
        <v>6</v>
      </c>
      <c r="AA20" s="5">
        <v>176</v>
      </c>
      <c r="AB20" s="5">
        <v>5</v>
      </c>
      <c r="AC20" s="5">
        <v>144</v>
      </c>
      <c r="AD20" s="5">
        <f t="shared" si="5"/>
        <v>33</v>
      </c>
      <c r="AE20" s="8">
        <f t="shared" si="2"/>
        <v>979</v>
      </c>
      <c r="AF20" s="43">
        <f t="shared" si="3"/>
        <v>2</v>
      </c>
      <c r="AG20" s="28">
        <f t="shared" si="4"/>
        <v>78</v>
      </c>
    </row>
    <row r="21" spans="1:33" ht="16.149999999999999" customHeight="1">
      <c r="A21" s="4">
        <v>13</v>
      </c>
      <c r="B21" s="35" t="s">
        <v>53</v>
      </c>
      <c r="C21" s="5">
        <v>3</v>
      </c>
      <c r="D21" s="5">
        <v>73</v>
      </c>
      <c r="E21" s="5">
        <v>4</v>
      </c>
      <c r="F21" s="5">
        <v>103</v>
      </c>
      <c r="G21" s="5">
        <v>3</v>
      </c>
      <c r="H21" s="5">
        <v>82</v>
      </c>
      <c r="I21" s="5">
        <v>2</v>
      </c>
      <c r="J21" s="5">
        <v>68</v>
      </c>
      <c r="K21" s="5">
        <v>2</v>
      </c>
      <c r="L21" s="5">
        <v>67</v>
      </c>
      <c r="M21" s="8">
        <f t="shared" si="1"/>
        <v>14</v>
      </c>
      <c r="N21" s="8">
        <f t="shared" si="1"/>
        <v>393</v>
      </c>
      <c r="O21" s="5">
        <v>8</v>
      </c>
      <c r="P21" s="5">
        <v>7</v>
      </c>
      <c r="Q21" s="5"/>
      <c r="R21" s="5"/>
      <c r="S21" s="5"/>
      <c r="T21" s="5">
        <v>3</v>
      </c>
      <c r="U21" s="5">
        <v>79</v>
      </c>
      <c r="V21" s="5">
        <v>3</v>
      </c>
      <c r="W21" s="5">
        <v>73</v>
      </c>
      <c r="X21" s="5">
        <v>4</v>
      </c>
      <c r="Y21" s="5">
        <v>103</v>
      </c>
      <c r="Z21" s="5">
        <v>3</v>
      </c>
      <c r="AA21" s="5">
        <v>82</v>
      </c>
      <c r="AB21" s="5">
        <v>2</v>
      </c>
      <c r="AC21" s="5">
        <v>68</v>
      </c>
      <c r="AD21" s="5">
        <f t="shared" si="5"/>
        <v>15</v>
      </c>
      <c r="AE21" s="8">
        <f t="shared" si="2"/>
        <v>405</v>
      </c>
      <c r="AF21" s="43">
        <f t="shared" si="3"/>
        <v>1</v>
      </c>
      <c r="AG21" s="28">
        <f t="shared" si="4"/>
        <v>12</v>
      </c>
    </row>
    <row r="22" spans="1:33" ht="16.149999999999999" customHeight="1">
      <c r="A22" s="4">
        <v>14</v>
      </c>
      <c r="B22" s="35" t="s">
        <v>54</v>
      </c>
      <c r="C22" s="5">
        <v>6</v>
      </c>
      <c r="D22" s="5">
        <v>195</v>
      </c>
      <c r="E22" s="5">
        <v>7</v>
      </c>
      <c r="F22" s="5">
        <v>216</v>
      </c>
      <c r="G22" s="5">
        <v>7</v>
      </c>
      <c r="H22" s="5">
        <v>197</v>
      </c>
      <c r="I22" s="5">
        <v>6</v>
      </c>
      <c r="J22" s="5">
        <v>175</v>
      </c>
      <c r="K22" s="5">
        <v>5</v>
      </c>
      <c r="L22" s="5">
        <v>157</v>
      </c>
      <c r="M22" s="8">
        <f t="shared" si="1"/>
        <v>31</v>
      </c>
      <c r="N22" s="8">
        <f t="shared" si="1"/>
        <v>940</v>
      </c>
      <c r="O22" s="5">
        <v>29</v>
      </c>
      <c r="P22" s="5">
        <v>2</v>
      </c>
      <c r="Q22" s="5"/>
      <c r="R22" s="5"/>
      <c r="S22" s="5"/>
      <c r="T22" s="5">
        <v>6</v>
      </c>
      <c r="U22" s="5">
        <v>202</v>
      </c>
      <c r="V22" s="5">
        <v>6</v>
      </c>
      <c r="W22" s="5">
        <v>195</v>
      </c>
      <c r="X22" s="5">
        <v>7</v>
      </c>
      <c r="Y22" s="5">
        <v>216</v>
      </c>
      <c r="Z22" s="5">
        <v>7</v>
      </c>
      <c r="AA22" s="5">
        <v>197</v>
      </c>
      <c r="AB22" s="5">
        <v>6</v>
      </c>
      <c r="AC22" s="5">
        <v>175</v>
      </c>
      <c r="AD22" s="5">
        <f t="shared" si="5"/>
        <v>32</v>
      </c>
      <c r="AE22" s="8">
        <f t="shared" si="2"/>
        <v>985</v>
      </c>
      <c r="AF22" s="43">
        <f t="shared" si="3"/>
        <v>1</v>
      </c>
      <c r="AG22" s="28">
        <f t="shared" si="4"/>
        <v>45</v>
      </c>
    </row>
    <row r="23" spans="1:33" ht="16.149999999999999" customHeight="1">
      <c r="A23" s="4">
        <v>15</v>
      </c>
      <c r="B23" s="35" t="s">
        <v>55</v>
      </c>
      <c r="C23" s="5">
        <v>2</v>
      </c>
      <c r="D23" s="5">
        <v>66</v>
      </c>
      <c r="E23" s="5">
        <v>3</v>
      </c>
      <c r="F23" s="5">
        <v>81</v>
      </c>
      <c r="G23" s="5">
        <v>2</v>
      </c>
      <c r="H23" s="5">
        <v>60</v>
      </c>
      <c r="I23" s="5">
        <v>2</v>
      </c>
      <c r="J23" s="5">
        <v>51</v>
      </c>
      <c r="K23" s="5">
        <v>2</v>
      </c>
      <c r="L23" s="5">
        <v>42</v>
      </c>
      <c r="M23" s="8">
        <f t="shared" si="1"/>
        <v>11</v>
      </c>
      <c r="N23" s="8">
        <f t="shared" si="1"/>
        <v>300</v>
      </c>
      <c r="O23" s="5">
        <v>10</v>
      </c>
      <c r="P23" s="5">
        <v>1</v>
      </c>
      <c r="Q23" s="5"/>
      <c r="R23" s="5"/>
      <c r="S23" s="5">
        <v>6</v>
      </c>
      <c r="T23" s="5">
        <v>2</v>
      </c>
      <c r="U23" s="5">
        <v>65</v>
      </c>
      <c r="V23" s="5">
        <v>2</v>
      </c>
      <c r="W23" s="5">
        <v>66</v>
      </c>
      <c r="X23" s="5">
        <v>3</v>
      </c>
      <c r="Y23" s="5">
        <v>81</v>
      </c>
      <c r="Z23" s="5">
        <v>2</v>
      </c>
      <c r="AA23" s="5">
        <v>60</v>
      </c>
      <c r="AB23" s="5">
        <v>2</v>
      </c>
      <c r="AC23" s="5">
        <v>51</v>
      </c>
      <c r="AD23" s="5">
        <f t="shared" si="5"/>
        <v>11</v>
      </c>
      <c r="AE23" s="8">
        <f t="shared" si="2"/>
        <v>323</v>
      </c>
      <c r="AF23" s="43">
        <f t="shared" si="3"/>
        <v>0</v>
      </c>
      <c r="AG23" s="28">
        <f t="shared" si="4"/>
        <v>23</v>
      </c>
    </row>
    <row r="24" spans="1:33" ht="16.149999999999999" customHeight="1">
      <c r="A24" s="4">
        <v>16</v>
      </c>
      <c r="B24" s="35" t="s">
        <v>56</v>
      </c>
      <c r="C24" s="8">
        <v>4</v>
      </c>
      <c r="D24" s="8">
        <v>133</v>
      </c>
      <c r="E24" s="8">
        <v>4</v>
      </c>
      <c r="F24" s="8">
        <v>135</v>
      </c>
      <c r="G24" s="8">
        <v>4</v>
      </c>
      <c r="H24" s="8">
        <v>110</v>
      </c>
      <c r="I24" s="8">
        <v>3</v>
      </c>
      <c r="J24" s="8">
        <v>81</v>
      </c>
      <c r="K24" s="8">
        <v>3</v>
      </c>
      <c r="L24" s="8">
        <v>93</v>
      </c>
      <c r="M24" s="8">
        <f t="shared" si="1"/>
        <v>18</v>
      </c>
      <c r="N24" s="8">
        <f t="shared" si="1"/>
        <v>552</v>
      </c>
      <c r="O24" s="8">
        <v>14</v>
      </c>
      <c r="P24" s="8"/>
      <c r="Q24" s="8"/>
      <c r="R24" s="8"/>
      <c r="S24" s="8">
        <v>6</v>
      </c>
      <c r="T24" s="8">
        <v>4</v>
      </c>
      <c r="U24" s="8">
        <v>140</v>
      </c>
      <c r="V24" s="8">
        <v>4</v>
      </c>
      <c r="W24" s="8">
        <v>133</v>
      </c>
      <c r="X24" s="8">
        <v>4</v>
      </c>
      <c r="Y24" s="8">
        <v>135</v>
      </c>
      <c r="Z24" s="8">
        <v>4</v>
      </c>
      <c r="AA24" s="8">
        <v>110</v>
      </c>
      <c r="AB24" s="8">
        <v>3</v>
      </c>
      <c r="AC24" s="8">
        <v>81</v>
      </c>
      <c r="AD24" s="5">
        <f t="shared" si="5"/>
        <v>19</v>
      </c>
      <c r="AE24" s="8">
        <f t="shared" si="2"/>
        <v>599</v>
      </c>
      <c r="AF24" s="43">
        <f t="shared" si="3"/>
        <v>1</v>
      </c>
      <c r="AG24" s="28">
        <f t="shared" si="4"/>
        <v>47</v>
      </c>
    </row>
    <row r="25" spans="1:33" ht="16.149999999999999" customHeight="1">
      <c r="A25" s="4">
        <v>17</v>
      </c>
      <c r="B25" s="35" t="s">
        <v>57</v>
      </c>
      <c r="C25" s="5">
        <v>4</v>
      </c>
      <c r="D25" s="5">
        <v>122</v>
      </c>
      <c r="E25" s="5">
        <v>4</v>
      </c>
      <c r="F25" s="5">
        <v>137</v>
      </c>
      <c r="G25" s="5">
        <v>3</v>
      </c>
      <c r="H25" s="5">
        <v>108</v>
      </c>
      <c r="I25" s="5">
        <v>3</v>
      </c>
      <c r="J25" s="5">
        <v>95</v>
      </c>
      <c r="K25" s="5">
        <v>3</v>
      </c>
      <c r="L25" s="5">
        <v>94</v>
      </c>
      <c r="M25" s="8">
        <f t="shared" ref="M25:N34" si="6">K25+I25+G25+E25+C25</f>
        <v>17</v>
      </c>
      <c r="N25" s="8">
        <f t="shared" si="6"/>
        <v>556</v>
      </c>
      <c r="O25" s="5">
        <v>16</v>
      </c>
      <c r="P25" s="5"/>
      <c r="Q25" s="5"/>
      <c r="R25" s="5">
        <v>1</v>
      </c>
      <c r="S25" s="5"/>
      <c r="T25" s="5">
        <v>4</v>
      </c>
      <c r="U25" s="5">
        <v>114</v>
      </c>
      <c r="V25" s="5">
        <v>4</v>
      </c>
      <c r="W25" s="5">
        <v>122</v>
      </c>
      <c r="X25" s="5">
        <v>4</v>
      </c>
      <c r="Y25" s="5">
        <v>137</v>
      </c>
      <c r="Z25" s="5">
        <v>3</v>
      </c>
      <c r="AA25" s="5">
        <v>107</v>
      </c>
      <c r="AB25" s="5">
        <v>3</v>
      </c>
      <c r="AC25" s="5">
        <v>95</v>
      </c>
      <c r="AD25" s="5">
        <f t="shared" si="5"/>
        <v>18</v>
      </c>
      <c r="AE25" s="8">
        <f t="shared" si="2"/>
        <v>575</v>
      </c>
      <c r="AF25" s="43">
        <f t="shared" si="3"/>
        <v>1</v>
      </c>
      <c r="AG25" s="28">
        <f t="shared" si="4"/>
        <v>19</v>
      </c>
    </row>
    <row r="26" spans="1:33" ht="16.149999999999999" customHeight="1">
      <c r="A26" s="4">
        <v>18</v>
      </c>
      <c r="B26" s="35" t="s">
        <v>58</v>
      </c>
      <c r="C26" s="5">
        <v>5</v>
      </c>
      <c r="D26" s="5">
        <v>163</v>
      </c>
      <c r="E26" s="5">
        <v>6</v>
      </c>
      <c r="F26" s="5">
        <v>187</v>
      </c>
      <c r="G26" s="5">
        <v>5</v>
      </c>
      <c r="H26" s="5">
        <v>144</v>
      </c>
      <c r="I26" s="5">
        <v>4</v>
      </c>
      <c r="J26" s="5">
        <v>116</v>
      </c>
      <c r="K26" s="5">
        <v>4</v>
      </c>
      <c r="L26" s="5">
        <v>113</v>
      </c>
      <c r="M26" s="8">
        <f t="shared" si="6"/>
        <v>24</v>
      </c>
      <c r="N26" s="8">
        <f t="shared" si="6"/>
        <v>723</v>
      </c>
      <c r="O26" s="5">
        <v>25</v>
      </c>
      <c r="P26" s="5">
        <v>1</v>
      </c>
      <c r="Q26" s="5"/>
      <c r="R26" s="5"/>
      <c r="S26" s="5"/>
      <c r="T26" s="5">
        <v>5</v>
      </c>
      <c r="U26" s="5">
        <v>160</v>
      </c>
      <c r="V26" s="5">
        <v>5</v>
      </c>
      <c r="W26" s="5">
        <v>163</v>
      </c>
      <c r="X26" s="5">
        <v>6</v>
      </c>
      <c r="Y26" s="5">
        <v>187</v>
      </c>
      <c r="Z26" s="5">
        <v>5</v>
      </c>
      <c r="AA26" s="5">
        <v>144</v>
      </c>
      <c r="AB26" s="5">
        <v>4</v>
      </c>
      <c r="AC26" s="5">
        <v>116</v>
      </c>
      <c r="AD26" s="5">
        <f t="shared" si="5"/>
        <v>25</v>
      </c>
      <c r="AE26" s="8">
        <f t="shared" si="2"/>
        <v>770</v>
      </c>
      <c r="AF26" s="43">
        <f t="shared" si="3"/>
        <v>1</v>
      </c>
      <c r="AG26" s="28">
        <f t="shared" si="4"/>
        <v>47</v>
      </c>
    </row>
    <row r="27" spans="1:33" ht="16.149999999999999" customHeight="1">
      <c r="A27" s="4">
        <v>19</v>
      </c>
      <c r="B27" s="35" t="s">
        <v>59</v>
      </c>
      <c r="C27" s="5">
        <v>3</v>
      </c>
      <c r="D27" s="5">
        <v>102</v>
      </c>
      <c r="E27" s="5">
        <v>4</v>
      </c>
      <c r="F27" s="5">
        <v>122</v>
      </c>
      <c r="G27" s="5">
        <v>3</v>
      </c>
      <c r="H27" s="5">
        <v>81</v>
      </c>
      <c r="I27" s="5">
        <v>3</v>
      </c>
      <c r="J27" s="5">
        <v>76</v>
      </c>
      <c r="K27" s="5">
        <v>2</v>
      </c>
      <c r="L27" s="5">
        <v>60</v>
      </c>
      <c r="M27" s="8">
        <f t="shared" si="6"/>
        <v>15</v>
      </c>
      <c r="N27" s="8">
        <f t="shared" si="6"/>
        <v>441</v>
      </c>
      <c r="O27" s="5">
        <v>15</v>
      </c>
      <c r="P27" s="5"/>
      <c r="Q27" s="5"/>
      <c r="R27" s="5"/>
      <c r="S27" s="5"/>
      <c r="T27" s="5">
        <v>3</v>
      </c>
      <c r="U27" s="5">
        <v>95</v>
      </c>
      <c r="V27" s="5">
        <v>3</v>
      </c>
      <c r="W27" s="5">
        <v>102</v>
      </c>
      <c r="X27" s="5">
        <v>4</v>
      </c>
      <c r="Y27" s="5">
        <v>122</v>
      </c>
      <c r="Z27" s="5">
        <v>3</v>
      </c>
      <c r="AA27" s="5">
        <v>81</v>
      </c>
      <c r="AB27" s="5">
        <v>3</v>
      </c>
      <c r="AC27" s="5">
        <v>76</v>
      </c>
      <c r="AD27" s="5">
        <f t="shared" si="5"/>
        <v>16</v>
      </c>
      <c r="AE27" s="8">
        <f t="shared" si="2"/>
        <v>476</v>
      </c>
      <c r="AF27" s="43">
        <f t="shared" si="3"/>
        <v>1</v>
      </c>
      <c r="AG27" s="28">
        <f t="shared" si="4"/>
        <v>35</v>
      </c>
    </row>
    <row r="28" spans="1:33" ht="16.149999999999999" customHeight="1">
      <c r="A28" s="4">
        <v>20</v>
      </c>
      <c r="B28" s="35" t="s">
        <v>60</v>
      </c>
      <c r="C28" s="5">
        <v>2</v>
      </c>
      <c r="D28" s="5">
        <v>73</v>
      </c>
      <c r="E28" s="5">
        <v>3</v>
      </c>
      <c r="F28" s="5">
        <v>84</v>
      </c>
      <c r="G28" s="5">
        <v>2</v>
      </c>
      <c r="H28" s="5">
        <v>55</v>
      </c>
      <c r="I28" s="5">
        <v>2</v>
      </c>
      <c r="J28" s="5">
        <v>59</v>
      </c>
      <c r="K28" s="5">
        <v>2</v>
      </c>
      <c r="L28" s="5">
        <v>53</v>
      </c>
      <c r="M28" s="8">
        <f t="shared" si="6"/>
        <v>11</v>
      </c>
      <c r="N28" s="8">
        <f t="shared" si="6"/>
        <v>324</v>
      </c>
      <c r="O28" s="5">
        <v>11</v>
      </c>
      <c r="P28" s="8"/>
      <c r="Q28" s="8"/>
      <c r="R28" s="8"/>
      <c r="S28" s="8"/>
      <c r="T28" s="5">
        <v>2</v>
      </c>
      <c r="U28" s="5">
        <v>67</v>
      </c>
      <c r="V28" s="5">
        <v>2</v>
      </c>
      <c r="W28" s="5">
        <v>73</v>
      </c>
      <c r="X28" s="5">
        <v>3</v>
      </c>
      <c r="Y28" s="5">
        <v>84</v>
      </c>
      <c r="Z28" s="5">
        <v>2</v>
      </c>
      <c r="AA28" s="5">
        <v>55</v>
      </c>
      <c r="AB28" s="5">
        <v>2</v>
      </c>
      <c r="AC28" s="5">
        <v>59</v>
      </c>
      <c r="AD28" s="5">
        <f t="shared" si="5"/>
        <v>11</v>
      </c>
      <c r="AE28" s="8">
        <f t="shared" si="2"/>
        <v>338</v>
      </c>
      <c r="AF28" s="43">
        <f t="shared" si="3"/>
        <v>0</v>
      </c>
      <c r="AG28" s="28">
        <f t="shared" si="4"/>
        <v>14</v>
      </c>
    </row>
    <row r="29" spans="1:33" ht="16.149999999999999" customHeight="1">
      <c r="A29" s="4">
        <v>21</v>
      </c>
      <c r="B29" s="35" t="s">
        <v>61</v>
      </c>
      <c r="C29" s="5">
        <v>5</v>
      </c>
      <c r="D29" s="5">
        <v>183</v>
      </c>
      <c r="E29" s="5">
        <v>6</v>
      </c>
      <c r="F29" s="5">
        <v>210</v>
      </c>
      <c r="G29" s="5">
        <v>5</v>
      </c>
      <c r="H29" s="5">
        <v>155</v>
      </c>
      <c r="I29" s="5">
        <v>5</v>
      </c>
      <c r="J29" s="5">
        <v>146</v>
      </c>
      <c r="K29" s="5">
        <v>5</v>
      </c>
      <c r="L29" s="5">
        <v>149</v>
      </c>
      <c r="M29" s="8">
        <f t="shared" si="6"/>
        <v>26</v>
      </c>
      <c r="N29" s="8">
        <f t="shared" si="6"/>
        <v>843</v>
      </c>
      <c r="O29" s="5">
        <v>26</v>
      </c>
      <c r="P29" s="5"/>
      <c r="Q29" s="5"/>
      <c r="R29" s="5"/>
      <c r="S29" s="5"/>
      <c r="T29" s="5">
        <v>6</v>
      </c>
      <c r="U29" s="5">
        <v>185</v>
      </c>
      <c r="V29" s="5">
        <v>6</v>
      </c>
      <c r="W29" s="5">
        <v>183</v>
      </c>
      <c r="X29" s="5">
        <v>6</v>
      </c>
      <c r="Y29" s="5">
        <v>210</v>
      </c>
      <c r="Z29" s="5">
        <v>5</v>
      </c>
      <c r="AA29" s="5">
        <v>155</v>
      </c>
      <c r="AB29" s="5">
        <v>5</v>
      </c>
      <c r="AC29" s="5">
        <v>146</v>
      </c>
      <c r="AD29" s="5">
        <f t="shared" si="5"/>
        <v>28</v>
      </c>
      <c r="AE29" s="8">
        <f t="shared" si="2"/>
        <v>879</v>
      </c>
      <c r="AF29" s="43">
        <f t="shared" si="3"/>
        <v>2</v>
      </c>
      <c r="AG29" s="28">
        <f t="shared" si="4"/>
        <v>36</v>
      </c>
    </row>
    <row r="30" spans="1:33" ht="16.149999999999999" customHeight="1">
      <c r="A30" s="4">
        <v>22</v>
      </c>
      <c r="B30" s="35" t="s">
        <v>67</v>
      </c>
      <c r="C30" s="8">
        <v>2</v>
      </c>
      <c r="D30" s="8">
        <v>74</v>
      </c>
      <c r="E30" s="8">
        <v>3</v>
      </c>
      <c r="F30" s="8">
        <v>106</v>
      </c>
      <c r="G30" s="8">
        <v>3</v>
      </c>
      <c r="H30" s="8">
        <v>75</v>
      </c>
      <c r="I30" s="8">
        <v>3</v>
      </c>
      <c r="J30" s="8">
        <v>69</v>
      </c>
      <c r="K30" s="8">
        <v>2</v>
      </c>
      <c r="L30" s="8">
        <v>56</v>
      </c>
      <c r="M30" s="8">
        <f t="shared" si="6"/>
        <v>13</v>
      </c>
      <c r="N30" s="8">
        <f t="shared" si="6"/>
        <v>380</v>
      </c>
      <c r="O30" s="8">
        <v>13</v>
      </c>
      <c r="P30" s="8"/>
      <c r="Q30" s="8"/>
      <c r="R30" s="8"/>
      <c r="S30" s="8"/>
      <c r="T30" s="8">
        <v>2</v>
      </c>
      <c r="U30" s="8">
        <v>72</v>
      </c>
      <c r="V30" s="8">
        <v>2</v>
      </c>
      <c r="W30" s="8">
        <v>74</v>
      </c>
      <c r="X30" s="8">
        <v>3</v>
      </c>
      <c r="Y30" s="8">
        <v>105</v>
      </c>
      <c r="Z30" s="8">
        <v>3</v>
      </c>
      <c r="AA30" s="8">
        <v>76</v>
      </c>
      <c r="AB30" s="8">
        <v>3</v>
      </c>
      <c r="AC30" s="8">
        <v>69</v>
      </c>
      <c r="AD30" s="5">
        <f t="shared" si="5"/>
        <v>13</v>
      </c>
      <c r="AE30" s="8">
        <f t="shared" si="2"/>
        <v>396</v>
      </c>
      <c r="AF30" s="43">
        <f t="shared" si="3"/>
        <v>0</v>
      </c>
      <c r="AG30" s="28">
        <f t="shared" si="4"/>
        <v>16</v>
      </c>
    </row>
    <row r="31" spans="1:33" ht="16.149999999999999" customHeight="1">
      <c r="A31" s="4">
        <v>23</v>
      </c>
      <c r="B31" s="35" t="s">
        <v>62</v>
      </c>
      <c r="C31" s="5">
        <v>5</v>
      </c>
      <c r="D31" s="5">
        <v>176</v>
      </c>
      <c r="E31" s="5">
        <v>6</v>
      </c>
      <c r="F31" s="5">
        <v>198</v>
      </c>
      <c r="G31" s="5">
        <v>5</v>
      </c>
      <c r="H31" s="5">
        <v>168</v>
      </c>
      <c r="I31" s="5">
        <v>4</v>
      </c>
      <c r="J31" s="5">
        <v>119</v>
      </c>
      <c r="K31" s="5">
        <v>5</v>
      </c>
      <c r="L31" s="5">
        <v>141</v>
      </c>
      <c r="M31" s="8">
        <f t="shared" si="6"/>
        <v>25</v>
      </c>
      <c r="N31" s="8">
        <f t="shared" si="6"/>
        <v>802</v>
      </c>
      <c r="O31" s="5">
        <v>25</v>
      </c>
      <c r="P31" s="5"/>
      <c r="Q31" s="5"/>
      <c r="R31" s="5"/>
      <c r="S31" s="5"/>
      <c r="T31" s="5">
        <v>6</v>
      </c>
      <c r="U31" s="5">
        <v>180</v>
      </c>
      <c r="V31" s="5">
        <v>5</v>
      </c>
      <c r="W31" s="5">
        <v>176</v>
      </c>
      <c r="X31" s="5">
        <v>6</v>
      </c>
      <c r="Y31" s="5">
        <v>198</v>
      </c>
      <c r="Z31" s="5">
        <v>5</v>
      </c>
      <c r="AA31" s="5">
        <v>168</v>
      </c>
      <c r="AB31" s="5">
        <v>4</v>
      </c>
      <c r="AC31" s="5">
        <v>119</v>
      </c>
      <c r="AD31" s="5">
        <f t="shared" si="5"/>
        <v>26</v>
      </c>
      <c r="AE31" s="8">
        <f t="shared" si="2"/>
        <v>841</v>
      </c>
      <c r="AF31" s="43">
        <f t="shared" si="3"/>
        <v>1</v>
      </c>
      <c r="AG31" s="28">
        <f t="shared" si="4"/>
        <v>39</v>
      </c>
    </row>
    <row r="32" spans="1:33" ht="16.149999999999999" customHeight="1">
      <c r="A32" s="4">
        <v>24</v>
      </c>
      <c r="B32" s="35" t="s">
        <v>63</v>
      </c>
      <c r="C32" s="5">
        <v>4</v>
      </c>
      <c r="D32" s="5">
        <v>117</v>
      </c>
      <c r="E32" s="5">
        <v>5</v>
      </c>
      <c r="F32" s="5">
        <v>173</v>
      </c>
      <c r="G32" s="5">
        <v>4</v>
      </c>
      <c r="H32" s="5">
        <v>123</v>
      </c>
      <c r="I32" s="5">
        <v>3</v>
      </c>
      <c r="J32" s="5">
        <v>107</v>
      </c>
      <c r="K32" s="5">
        <v>3</v>
      </c>
      <c r="L32" s="5">
        <v>105</v>
      </c>
      <c r="M32" s="8">
        <f t="shared" si="6"/>
        <v>19</v>
      </c>
      <c r="N32" s="8">
        <f t="shared" si="6"/>
        <v>625</v>
      </c>
      <c r="O32" s="5">
        <v>19</v>
      </c>
      <c r="P32" s="5"/>
      <c r="Q32" s="5"/>
      <c r="R32" s="5"/>
      <c r="S32" s="5"/>
      <c r="T32" s="5">
        <v>4</v>
      </c>
      <c r="U32" s="5">
        <v>131</v>
      </c>
      <c r="V32" s="5">
        <v>4</v>
      </c>
      <c r="W32" s="5">
        <v>117</v>
      </c>
      <c r="X32" s="5">
        <v>5</v>
      </c>
      <c r="Y32" s="5">
        <v>173</v>
      </c>
      <c r="Z32" s="5">
        <v>4</v>
      </c>
      <c r="AA32" s="5">
        <v>123</v>
      </c>
      <c r="AB32" s="5">
        <v>3</v>
      </c>
      <c r="AC32" s="5">
        <v>107</v>
      </c>
      <c r="AD32" s="5">
        <f t="shared" si="5"/>
        <v>20</v>
      </c>
      <c r="AE32" s="8">
        <f t="shared" si="2"/>
        <v>651</v>
      </c>
      <c r="AF32" s="43">
        <f t="shared" si="3"/>
        <v>1</v>
      </c>
      <c r="AG32" s="28">
        <f t="shared" si="4"/>
        <v>26</v>
      </c>
    </row>
    <row r="33" spans="1:33" ht="16.149999999999999" customHeight="1">
      <c r="A33" s="4">
        <v>25</v>
      </c>
      <c r="B33" s="35" t="s">
        <v>68</v>
      </c>
      <c r="C33" s="5">
        <v>2</v>
      </c>
      <c r="D33" s="5">
        <v>74</v>
      </c>
      <c r="E33" s="5">
        <v>3</v>
      </c>
      <c r="F33" s="5">
        <v>83</v>
      </c>
      <c r="G33" s="5">
        <v>3</v>
      </c>
      <c r="H33" s="5">
        <v>68</v>
      </c>
      <c r="I33" s="5">
        <v>2</v>
      </c>
      <c r="J33" s="5">
        <v>61</v>
      </c>
      <c r="K33" s="5">
        <v>2</v>
      </c>
      <c r="L33" s="5">
        <v>52</v>
      </c>
      <c r="M33" s="8">
        <f t="shared" si="6"/>
        <v>12</v>
      </c>
      <c r="N33" s="8">
        <f t="shared" si="6"/>
        <v>338</v>
      </c>
      <c r="O33" s="5">
        <v>11</v>
      </c>
      <c r="P33" s="8"/>
      <c r="Q33" s="8"/>
      <c r="R33" s="8"/>
      <c r="S33" s="8"/>
      <c r="T33" s="5">
        <v>2</v>
      </c>
      <c r="U33" s="5">
        <v>72</v>
      </c>
      <c r="V33" s="5">
        <v>3</v>
      </c>
      <c r="W33" s="5">
        <v>74</v>
      </c>
      <c r="X33" s="5">
        <v>3</v>
      </c>
      <c r="Y33" s="5">
        <v>83</v>
      </c>
      <c r="Z33" s="5">
        <v>2</v>
      </c>
      <c r="AA33" s="5">
        <v>68</v>
      </c>
      <c r="AB33" s="5">
        <v>2</v>
      </c>
      <c r="AC33" s="5">
        <v>61</v>
      </c>
      <c r="AD33" s="5">
        <f t="shared" si="5"/>
        <v>12</v>
      </c>
      <c r="AE33" s="8">
        <f t="shared" si="2"/>
        <v>358</v>
      </c>
      <c r="AF33" s="43">
        <f t="shared" si="3"/>
        <v>0</v>
      </c>
      <c r="AG33" s="28">
        <f t="shared" si="4"/>
        <v>20</v>
      </c>
    </row>
    <row r="34" spans="1:33" ht="16.149999999999999" customHeight="1">
      <c r="A34" s="4">
        <v>26</v>
      </c>
      <c r="B34" s="35" t="s">
        <v>64</v>
      </c>
      <c r="C34" s="8">
        <v>5</v>
      </c>
      <c r="D34" s="8">
        <v>173</v>
      </c>
      <c r="E34" s="8">
        <v>5</v>
      </c>
      <c r="F34" s="8">
        <v>159</v>
      </c>
      <c r="G34" s="8">
        <v>5</v>
      </c>
      <c r="H34" s="8">
        <v>161</v>
      </c>
      <c r="I34" s="8">
        <v>4</v>
      </c>
      <c r="J34" s="8">
        <v>116</v>
      </c>
      <c r="K34" s="8">
        <v>4</v>
      </c>
      <c r="L34" s="8">
        <v>125</v>
      </c>
      <c r="M34" s="8">
        <f t="shared" si="6"/>
        <v>23</v>
      </c>
      <c r="N34" s="8">
        <f t="shared" si="6"/>
        <v>734</v>
      </c>
      <c r="O34" s="5">
        <v>20</v>
      </c>
      <c r="P34" s="5">
        <v>3</v>
      </c>
      <c r="Q34" s="5"/>
      <c r="R34" s="5"/>
      <c r="S34" s="5"/>
      <c r="T34" s="5">
        <v>5</v>
      </c>
      <c r="U34" s="5">
        <v>185</v>
      </c>
      <c r="V34" s="5">
        <v>5</v>
      </c>
      <c r="W34" s="5">
        <v>173</v>
      </c>
      <c r="X34" s="5">
        <v>5</v>
      </c>
      <c r="Y34" s="5">
        <v>159</v>
      </c>
      <c r="Z34" s="5">
        <v>5</v>
      </c>
      <c r="AA34" s="5">
        <v>161</v>
      </c>
      <c r="AB34" s="5">
        <v>4</v>
      </c>
      <c r="AC34" s="5">
        <v>116</v>
      </c>
      <c r="AD34" s="5">
        <f t="shared" si="5"/>
        <v>24</v>
      </c>
      <c r="AE34" s="8">
        <f t="shared" si="2"/>
        <v>794</v>
      </c>
      <c r="AF34" s="43">
        <f t="shared" si="3"/>
        <v>1</v>
      </c>
      <c r="AG34" s="28">
        <f t="shared" si="4"/>
        <v>60</v>
      </c>
    </row>
    <row r="36" spans="1:33" ht="18" customHeight="1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68" t="s">
        <v>77</v>
      </c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</row>
    <row r="37" spans="1:33" ht="18" customHeight="1">
      <c r="B37" s="65" t="s">
        <v>75</v>
      </c>
      <c r="C37" s="65"/>
      <c r="D37" s="65"/>
      <c r="E37" s="65"/>
      <c r="F37" s="65"/>
      <c r="G37" s="65"/>
      <c r="H37" s="65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65" t="s">
        <v>78</v>
      </c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</row>
    <row r="38" spans="1:33" ht="18" customHeight="1"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:33" ht="18" customHeight="1"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33" ht="18" customHeight="1"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33" ht="18" customHeight="1"/>
    <row r="42" spans="1:33" ht="18" customHeight="1"/>
    <row r="43" spans="1:33" ht="18" customHeight="1">
      <c r="B43" s="65" t="s">
        <v>76</v>
      </c>
      <c r="C43" s="65"/>
      <c r="D43" s="65"/>
      <c r="E43" s="65"/>
      <c r="F43" s="65"/>
      <c r="G43" s="65"/>
      <c r="H43" s="65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65" t="s">
        <v>79</v>
      </c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</row>
  </sheetData>
  <mergeCells count="29">
    <mergeCell ref="B37:H37"/>
    <mergeCell ref="B43:H43"/>
    <mergeCell ref="T36:AE36"/>
    <mergeCell ref="T37:AE37"/>
    <mergeCell ref="T43:AE43"/>
    <mergeCell ref="A5:A7"/>
    <mergeCell ref="AF5:AG6"/>
    <mergeCell ref="A1:H1"/>
    <mergeCell ref="I1:Z1"/>
    <mergeCell ref="AA1:AE3"/>
    <mergeCell ref="A2:H2"/>
    <mergeCell ref="I2:Z2"/>
    <mergeCell ref="I3:Z3"/>
    <mergeCell ref="T5:AE5"/>
    <mergeCell ref="T6:U6"/>
    <mergeCell ref="V6:W6"/>
    <mergeCell ref="X6:Y6"/>
    <mergeCell ref="Z6:AA6"/>
    <mergeCell ref="AB6:AC6"/>
    <mergeCell ref="AD6:AE6"/>
    <mergeCell ref="M6:N6"/>
    <mergeCell ref="O6:S6"/>
    <mergeCell ref="B5:B7"/>
    <mergeCell ref="C5:S5"/>
    <mergeCell ref="C6:D6"/>
    <mergeCell ref="E6:F6"/>
    <mergeCell ref="G6:H6"/>
    <mergeCell ref="I6:J6"/>
    <mergeCell ref="K6:L6"/>
  </mergeCells>
  <pageMargins left="0.25" right="0" top="0.25" bottom="0.2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2"/>
  <sheetViews>
    <sheetView tabSelected="1" workbookViewId="0">
      <selection activeCell="N29" sqref="N29"/>
    </sheetView>
  </sheetViews>
  <sheetFormatPr defaultColWidth="11.25" defaultRowHeight="15" customHeight="1"/>
  <cols>
    <col min="1" max="1" width="4.125" customWidth="1"/>
    <col min="2" max="2" width="11.875" customWidth="1"/>
    <col min="3" max="3" width="4.25" customWidth="1"/>
    <col min="4" max="4" width="4.75" customWidth="1"/>
    <col min="5" max="5" width="4.25" customWidth="1"/>
    <col min="6" max="6" width="4.75" customWidth="1"/>
    <col min="7" max="7" width="4.25" customWidth="1"/>
    <col min="8" max="8" width="4.75" customWidth="1"/>
    <col min="9" max="9" width="4.25" customWidth="1"/>
    <col min="10" max="10" width="4.75" customWidth="1"/>
    <col min="11" max="12" width="5.25" customWidth="1"/>
    <col min="13" max="17" width="4.75" customWidth="1"/>
    <col min="18" max="18" width="4.25" customWidth="1"/>
    <col min="19" max="19" width="4.75" customWidth="1"/>
    <col min="20" max="20" width="4.25" customWidth="1"/>
    <col min="21" max="21" width="4.75" customWidth="1"/>
    <col min="22" max="22" width="4.25" customWidth="1"/>
    <col min="23" max="23" width="4.75" customWidth="1"/>
    <col min="24" max="24" width="4.25" customWidth="1"/>
    <col min="25" max="25" width="4.75" customWidth="1"/>
    <col min="26" max="27" width="5.25" customWidth="1"/>
    <col min="28" max="28" width="4.75" customWidth="1"/>
    <col min="29" max="29" width="5" customWidth="1"/>
  </cols>
  <sheetData>
    <row r="1" spans="1:29" ht="15" customHeight="1">
      <c r="A1" s="63" t="s">
        <v>0</v>
      </c>
      <c r="B1" s="64"/>
      <c r="C1" s="64"/>
      <c r="D1" s="64"/>
      <c r="E1" s="64"/>
      <c r="F1" s="64"/>
      <c r="G1" s="65" t="s">
        <v>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6" t="s">
        <v>74</v>
      </c>
      <c r="X1" s="64"/>
      <c r="Y1" s="64"/>
      <c r="Z1" s="64"/>
      <c r="AA1" s="64"/>
    </row>
    <row r="2" spans="1:29" ht="15" customHeight="1">
      <c r="A2" s="65" t="s">
        <v>2</v>
      </c>
      <c r="B2" s="64"/>
      <c r="C2" s="64"/>
      <c r="D2" s="64"/>
      <c r="E2" s="64"/>
      <c r="F2" s="64"/>
      <c r="G2" s="67" t="s">
        <v>9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9" ht="15" customHeight="1">
      <c r="G3" s="65" t="s">
        <v>5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9" ht="6" customHeight="1"/>
    <row r="5" spans="1:29" ht="15" customHeight="1">
      <c r="A5" s="59" t="s">
        <v>6</v>
      </c>
      <c r="B5" s="59" t="s">
        <v>10</v>
      </c>
      <c r="C5" s="73" t="s">
        <v>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4"/>
      <c r="R5" s="76" t="s">
        <v>11</v>
      </c>
      <c r="S5" s="75"/>
      <c r="T5" s="75"/>
      <c r="U5" s="75"/>
      <c r="V5" s="75"/>
      <c r="W5" s="75"/>
      <c r="X5" s="75"/>
      <c r="Y5" s="75"/>
      <c r="Z5" s="75"/>
      <c r="AA5" s="74"/>
      <c r="AB5" s="72" t="s">
        <v>71</v>
      </c>
      <c r="AC5" s="72"/>
    </row>
    <row r="6" spans="1:29" ht="19.5" customHeight="1">
      <c r="A6" s="60"/>
      <c r="B6" s="60"/>
      <c r="C6" s="73" t="s">
        <v>13</v>
      </c>
      <c r="D6" s="74"/>
      <c r="E6" s="73" t="s">
        <v>15</v>
      </c>
      <c r="F6" s="74"/>
      <c r="G6" s="73" t="s">
        <v>17</v>
      </c>
      <c r="H6" s="74"/>
      <c r="I6" s="73" t="s">
        <v>19</v>
      </c>
      <c r="J6" s="74"/>
      <c r="K6" s="73" t="s">
        <v>22</v>
      </c>
      <c r="L6" s="74"/>
      <c r="M6" s="73" t="s">
        <v>25</v>
      </c>
      <c r="N6" s="75"/>
      <c r="O6" s="75"/>
      <c r="P6" s="75"/>
      <c r="Q6" s="74"/>
      <c r="R6" s="73" t="s">
        <v>13</v>
      </c>
      <c r="S6" s="74"/>
      <c r="T6" s="73" t="s">
        <v>15</v>
      </c>
      <c r="U6" s="74"/>
      <c r="V6" s="73" t="s">
        <v>17</v>
      </c>
      <c r="W6" s="74"/>
      <c r="X6" s="73" t="s">
        <v>19</v>
      </c>
      <c r="Y6" s="74"/>
      <c r="Z6" s="73" t="s">
        <v>22</v>
      </c>
      <c r="AA6" s="74"/>
      <c r="AB6" s="72"/>
      <c r="AC6" s="72"/>
    </row>
    <row r="7" spans="1:29" ht="54.6" customHeight="1">
      <c r="A7" s="61"/>
      <c r="B7" s="61"/>
      <c r="C7" s="1" t="s">
        <v>26</v>
      </c>
      <c r="D7" s="1" t="s">
        <v>27</v>
      </c>
      <c r="E7" s="1" t="s">
        <v>26</v>
      </c>
      <c r="F7" s="1" t="s">
        <v>27</v>
      </c>
      <c r="G7" s="1" t="s">
        <v>26</v>
      </c>
      <c r="H7" s="1" t="s">
        <v>27</v>
      </c>
      <c r="I7" s="1" t="s">
        <v>26</v>
      </c>
      <c r="J7" s="1" t="s">
        <v>27</v>
      </c>
      <c r="K7" s="1" t="s">
        <v>26</v>
      </c>
      <c r="L7" s="1" t="s">
        <v>27</v>
      </c>
      <c r="M7" s="1" t="s">
        <v>29</v>
      </c>
      <c r="N7" s="1" t="s">
        <v>30</v>
      </c>
      <c r="O7" s="3" t="s">
        <v>31</v>
      </c>
      <c r="P7" s="3" t="s">
        <v>37</v>
      </c>
      <c r="Q7" s="3" t="s">
        <v>38</v>
      </c>
      <c r="R7" s="1" t="s">
        <v>26</v>
      </c>
      <c r="S7" s="1" t="s">
        <v>27</v>
      </c>
      <c r="T7" s="1" t="s">
        <v>26</v>
      </c>
      <c r="U7" s="1" t="s">
        <v>27</v>
      </c>
      <c r="V7" s="1" t="s">
        <v>26</v>
      </c>
      <c r="W7" s="1" t="s">
        <v>27</v>
      </c>
      <c r="X7" s="1" t="s">
        <v>26</v>
      </c>
      <c r="Y7" s="1" t="s">
        <v>27</v>
      </c>
      <c r="Z7" s="1" t="s">
        <v>26</v>
      </c>
      <c r="AA7" s="1" t="s">
        <v>27</v>
      </c>
      <c r="AB7" s="7" t="s">
        <v>26</v>
      </c>
      <c r="AC7" s="7" t="s">
        <v>27</v>
      </c>
    </row>
    <row r="8" spans="1:29" ht="26.45" customHeight="1">
      <c r="A8" s="13"/>
      <c r="B8" s="14" t="s">
        <v>66</v>
      </c>
      <c r="C8" s="16">
        <f>C9+C10+C11+C12+C13+C14+C15+C16+C17+C18+C19+C20+C21+C22+C23+C24+C25+C26+C27+C28+C29+C30+C31+C32+C33</f>
        <v>71</v>
      </c>
      <c r="D8" s="16">
        <f t="shared" ref="D8:AA8" si="0">D9+D10+D11+D12+D13+D14+D15+D16+D17+D18+D19+D20+D21+D22+D23+D24+D25+D26+D27+D28+D29+D30+D31+D32+D33</f>
        <v>2386</v>
      </c>
      <c r="E8" s="16">
        <f t="shared" si="0"/>
        <v>72</v>
      </c>
      <c r="F8" s="16">
        <f t="shared" si="0"/>
        <v>2357</v>
      </c>
      <c r="G8" s="16">
        <f t="shared" si="0"/>
        <v>64</v>
      </c>
      <c r="H8" s="16">
        <f t="shared" si="0"/>
        <v>2127</v>
      </c>
      <c r="I8" s="16">
        <f t="shared" si="0"/>
        <v>62</v>
      </c>
      <c r="J8" s="16">
        <f t="shared" si="0"/>
        <v>1998</v>
      </c>
      <c r="K8" s="16">
        <f t="shared" si="0"/>
        <v>269</v>
      </c>
      <c r="L8" s="16">
        <f t="shared" si="0"/>
        <v>8868</v>
      </c>
      <c r="M8" s="16">
        <f t="shared" si="0"/>
        <v>265</v>
      </c>
      <c r="N8" s="16">
        <f t="shared" si="0"/>
        <v>5</v>
      </c>
      <c r="O8" s="16">
        <f t="shared" si="0"/>
        <v>3</v>
      </c>
      <c r="P8" s="16">
        <f t="shared" si="0"/>
        <v>0</v>
      </c>
      <c r="Q8" s="16">
        <f t="shared" si="0"/>
        <v>41</v>
      </c>
      <c r="R8" s="16">
        <f t="shared" si="0"/>
        <v>72</v>
      </c>
      <c r="S8" s="16">
        <f t="shared" si="0"/>
        <v>2567</v>
      </c>
      <c r="T8" s="16">
        <f t="shared" si="0"/>
        <v>70</v>
      </c>
      <c r="U8" s="16">
        <f t="shared" si="0"/>
        <v>2388</v>
      </c>
      <c r="V8" s="16">
        <f t="shared" si="0"/>
        <v>72</v>
      </c>
      <c r="W8" s="16">
        <f t="shared" si="0"/>
        <v>2357</v>
      </c>
      <c r="X8" s="16">
        <f t="shared" si="0"/>
        <v>64</v>
      </c>
      <c r="Y8" s="16">
        <f t="shared" si="0"/>
        <v>2127</v>
      </c>
      <c r="Z8" s="16">
        <f t="shared" si="0"/>
        <v>278</v>
      </c>
      <c r="AA8" s="16">
        <f t="shared" si="0"/>
        <v>9429</v>
      </c>
      <c r="AB8" s="16">
        <f>Z8-K8</f>
        <v>9</v>
      </c>
      <c r="AC8" s="16">
        <f>AA8-L8</f>
        <v>561</v>
      </c>
    </row>
    <row r="9" spans="1:29" ht="15" customHeight="1">
      <c r="A9" s="4">
        <v>1</v>
      </c>
      <c r="B9" s="4" t="s">
        <v>39</v>
      </c>
      <c r="C9" s="5">
        <v>3</v>
      </c>
      <c r="D9" s="5">
        <v>113</v>
      </c>
      <c r="E9" s="5">
        <v>3</v>
      </c>
      <c r="F9" s="5">
        <v>96</v>
      </c>
      <c r="G9" s="5">
        <v>3</v>
      </c>
      <c r="H9" s="5">
        <v>86</v>
      </c>
      <c r="I9" s="5">
        <v>3</v>
      </c>
      <c r="J9" s="5">
        <v>103</v>
      </c>
      <c r="K9" s="6">
        <f t="shared" ref="K9:L9" si="1">I9+G9+E9+C9</f>
        <v>12</v>
      </c>
      <c r="L9" s="6">
        <f t="shared" si="1"/>
        <v>398</v>
      </c>
      <c r="M9" s="5">
        <v>4</v>
      </c>
      <c r="N9" s="5">
        <v>2</v>
      </c>
      <c r="O9" s="5"/>
      <c r="P9" s="5"/>
      <c r="Q9" s="5">
        <v>12</v>
      </c>
      <c r="R9" s="5">
        <v>3</v>
      </c>
      <c r="S9" s="5">
        <v>117</v>
      </c>
      <c r="T9" s="5">
        <v>3</v>
      </c>
      <c r="U9" s="5">
        <v>113</v>
      </c>
      <c r="V9" s="5">
        <v>3</v>
      </c>
      <c r="W9" s="5">
        <v>96</v>
      </c>
      <c r="X9" s="5">
        <v>3</v>
      </c>
      <c r="Y9" s="5">
        <v>86</v>
      </c>
      <c r="Z9" s="6">
        <f t="shared" ref="Z9:AA9" si="2">X9+V9+T9+R9</f>
        <v>12</v>
      </c>
      <c r="AA9" s="6">
        <f t="shared" si="2"/>
        <v>412</v>
      </c>
      <c r="AB9" s="40">
        <f t="shared" ref="AB9:AB33" si="3">Z9-K9</f>
        <v>0</v>
      </c>
      <c r="AC9" s="40">
        <f t="shared" ref="AC9:AC33" si="4">AA9-L9</f>
        <v>14</v>
      </c>
    </row>
    <row r="10" spans="1:29" ht="15" customHeight="1">
      <c r="A10" s="4">
        <v>2</v>
      </c>
      <c r="B10" s="4" t="s">
        <v>41</v>
      </c>
      <c r="C10" s="5">
        <v>2</v>
      </c>
      <c r="D10" s="5">
        <v>60</v>
      </c>
      <c r="E10" s="5">
        <v>3</v>
      </c>
      <c r="F10" s="5">
        <v>84</v>
      </c>
      <c r="G10" s="5">
        <v>2</v>
      </c>
      <c r="H10" s="5">
        <v>47</v>
      </c>
      <c r="I10" s="5">
        <v>2</v>
      </c>
      <c r="J10" s="5">
        <v>47</v>
      </c>
      <c r="K10" s="6">
        <f t="shared" ref="K10:L10" si="5">I10+G10+E10+C10</f>
        <v>9</v>
      </c>
      <c r="L10" s="6">
        <f t="shared" si="5"/>
        <v>238</v>
      </c>
      <c r="M10" s="5">
        <v>9</v>
      </c>
      <c r="N10" s="5"/>
      <c r="O10" s="5"/>
      <c r="P10" s="5"/>
      <c r="Q10" s="5"/>
      <c r="R10" s="5">
        <v>2</v>
      </c>
      <c r="S10" s="5">
        <v>70</v>
      </c>
      <c r="T10" s="5">
        <v>2</v>
      </c>
      <c r="U10" s="5">
        <v>60</v>
      </c>
      <c r="V10" s="5">
        <v>3</v>
      </c>
      <c r="W10" s="5">
        <v>84</v>
      </c>
      <c r="X10" s="5">
        <v>2</v>
      </c>
      <c r="Y10" s="5">
        <v>47</v>
      </c>
      <c r="Z10" s="6">
        <f t="shared" ref="Z10:AA10" si="6">X10+V10+T10+R10</f>
        <v>9</v>
      </c>
      <c r="AA10" s="6">
        <f t="shared" si="6"/>
        <v>261</v>
      </c>
      <c r="AB10" s="40">
        <f t="shared" si="3"/>
        <v>0</v>
      </c>
      <c r="AC10" s="40">
        <f t="shared" si="4"/>
        <v>23</v>
      </c>
    </row>
    <row r="11" spans="1:29" ht="15" customHeight="1">
      <c r="A11" s="4">
        <v>3</v>
      </c>
      <c r="B11" s="4" t="s">
        <v>42</v>
      </c>
      <c r="C11" s="5">
        <v>3</v>
      </c>
      <c r="D11" s="5">
        <v>76</v>
      </c>
      <c r="E11" s="5">
        <v>3</v>
      </c>
      <c r="F11" s="5">
        <v>69</v>
      </c>
      <c r="G11" s="5">
        <v>3</v>
      </c>
      <c r="H11" s="5">
        <v>76</v>
      </c>
      <c r="I11" s="5">
        <v>3</v>
      </c>
      <c r="J11" s="5">
        <v>71</v>
      </c>
      <c r="K11" s="6">
        <f t="shared" ref="K11:L11" si="7">I11+G11+E11+C11</f>
        <v>12</v>
      </c>
      <c r="L11" s="6">
        <f t="shared" si="7"/>
        <v>292</v>
      </c>
      <c r="M11" s="5">
        <v>10</v>
      </c>
      <c r="N11" s="5"/>
      <c r="O11" s="5">
        <v>3</v>
      </c>
      <c r="P11" s="5"/>
      <c r="Q11" s="5"/>
      <c r="R11" s="5">
        <v>4</v>
      </c>
      <c r="S11" s="5">
        <v>151</v>
      </c>
      <c r="T11" s="5">
        <v>3</v>
      </c>
      <c r="U11" s="5">
        <v>76</v>
      </c>
      <c r="V11" s="5">
        <v>3</v>
      </c>
      <c r="W11" s="5">
        <v>69</v>
      </c>
      <c r="X11" s="5">
        <v>3</v>
      </c>
      <c r="Y11" s="5">
        <v>76</v>
      </c>
      <c r="Z11" s="5">
        <v>13</v>
      </c>
      <c r="AA11" s="6">
        <f>Y11+W11+U11+S11</f>
        <v>372</v>
      </c>
      <c r="AB11" s="40">
        <f t="shared" si="3"/>
        <v>1</v>
      </c>
      <c r="AC11" s="40">
        <f t="shared" si="4"/>
        <v>80</v>
      </c>
    </row>
    <row r="12" spans="1:29" ht="15" customHeight="1">
      <c r="A12" s="4">
        <v>4</v>
      </c>
      <c r="B12" s="4" t="s">
        <v>43</v>
      </c>
      <c r="C12" s="5">
        <v>2</v>
      </c>
      <c r="D12" s="5">
        <v>77</v>
      </c>
      <c r="E12" s="5">
        <v>2</v>
      </c>
      <c r="F12" s="5">
        <v>53</v>
      </c>
      <c r="G12" s="5">
        <v>2</v>
      </c>
      <c r="H12" s="5">
        <v>57</v>
      </c>
      <c r="I12" s="5">
        <v>2</v>
      </c>
      <c r="J12" s="5">
        <v>46</v>
      </c>
      <c r="K12" s="6">
        <f t="shared" ref="K12:L12" si="8">I12+G12+E12+C12</f>
        <v>8</v>
      </c>
      <c r="L12" s="6">
        <f t="shared" si="8"/>
        <v>233</v>
      </c>
      <c r="M12" s="5">
        <v>8</v>
      </c>
      <c r="N12" s="5"/>
      <c r="O12" s="5"/>
      <c r="P12" s="5"/>
      <c r="Q12" s="5"/>
      <c r="R12" s="5">
        <v>2</v>
      </c>
      <c r="S12" s="5">
        <v>77</v>
      </c>
      <c r="T12" s="5">
        <v>2</v>
      </c>
      <c r="U12" s="5">
        <v>77</v>
      </c>
      <c r="V12" s="5">
        <v>2</v>
      </c>
      <c r="W12" s="5">
        <v>53</v>
      </c>
      <c r="X12" s="5">
        <v>2</v>
      </c>
      <c r="Y12" s="5">
        <v>57</v>
      </c>
      <c r="Z12" s="6">
        <f t="shared" ref="Z12:AA12" si="9">X12+V12+T12+R12</f>
        <v>8</v>
      </c>
      <c r="AA12" s="6">
        <f t="shared" si="9"/>
        <v>264</v>
      </c>
      <c r="AB12" s="40">
        <f t="shared" si="3"/>
        <v>0</v>
      </c>
      <c r="AC12" s="40">
        <f t="shared" si="4"/>
        <v>31</v>
      </c>
    </row>
    <row r="13" spans="1:29" ht="15" customHeight="1">
      <c r="A13" s="4">
        <v>5</v>
      </c>
      <c r="B13" s="4" t="s">
        <v>44</v>
      </c>
      <c r="C13" s="5">
        <v>3</v>
      </c>
      <c r="D13" s="5">
        <v>87</v>
      </c>
      <c r="E13" s="5">
        <v>3</v>
      </c>
      <c r="F13" s="5">
        <v>94</v>
      </c>
      <c r="G13" s="5">
        <v>3</v>
      </c>
      <c r="H13" s="5">
        <v>88</v>
      </c>
      <c r="I13" s="5">
        <v>2</v>
      </c>
      <c r="J13" s="5">
        <v>62</v>
      </c>
      <c r="K13" s="6">
        <f t="shared" ref="K13:L13" si="10">I13+G13+E13+C13</f>
        <v>11</v>
      </c>
      <c r="L13" s="6">
        <f t="shared" si="10"/>
        <v>331</v>
      </c>
      <c r="M13" s="5">
        <v>11</v>
      </c>
      <c r="N13" s="5"/>
      <c r="O13" s="5"/>
      <c r="P13" s="5"/>
      <c r="Q13" s="5"/>
      <c r="R13" s="5">
        <v>3</v>
      </c>
      <c r="S13" s="5">
        <v>92</v>
      </c>
      <c r="T13" s="5">
        <v>3</v>
      </c>
      <c r="U13" s="5">
        <v>87</v>
      </c>
      <c r="V13" s="5">
        <v>3</v>
      </c>
      <c r="W13" s="5">
        <v>94</v>
      </c>
      <c r="X13" s="5">
        <v>3</v>
      </c>
      <c r="Y13" s="5">
        <v>88</v>
      </c>
      <c r="Z13" s="6">
        <f t="shared" ref="Z13:AA13" si="11">X13+V13+T13+R13</f>
        <v>12</v>
      </c>
      <c r="AA13" s="6">
        <f t="shared" si="11"/>
        <v>361</v>
      </c>
      <c r="AB13" s="40">
        <f t="shared" si="3"/>
        <v>1</v>
      </c>
      <c r="AC13" s="40">
        <f t="shared" si="4"/>
        <v>30</v>
      </c>
    </row>
    <row r="14" spans="1:29" ht="15" customHeight="1">
      <c r="A14" s="4">
        <v>6</v>
      </c>
      <c r="B14" s="4" t="s">
        <v>45</v>
      </c>
      <c r="C14" s="8">
        <v>3</v>
      </c>
      <c r="D14" s="8">
        <v>85</v>
      </c>
      <c r="E14" s="8">
        <v>3</v>
      </c>
      <c r="F14" s="8">
        <v>86</v>
      </c>
      <c r="G14" s="8">
        <v>2</v>
      </c>
      <c r="H14" s="8">
        <v>69</v>
      </c>
      <c r="I14" s="8">
        <v>2</v>
      </c>
      <c r="J14" s="8">
        <v>72</v>
      </c>
      <c r="K14" s="6">
        <f t="shared" ref="K14:L14" si="12">I14+G14+E14+C14</f>
        <v>10</v>
      </c>
      <c r="L14" s="6">
        <f t="shared" si="12"/>
        <v>312</v>
      </c>
      <c r="M14" s="8">
        <v>9</v>
      </c>
      <c r="N14" s="8">
        <v>1</v>
      </c>
      <c r="O14" s="8"/>
      <c r="P14" s="8"/>
      <c r="Q14" s="8"/>
      <c r="R14" s="8">
        <v>2</v>
      </c>
      <c r="S14" s="8">
        <v>75</v>
      </c>
      <c r="T14" s="8">
        <v>3</v>
      </c>
      <c r="U14" s="8">
        <v>85</v>
      </c>
      <c r="V14" s="8">
        <v>3</v>
      </c>
      <c r="W14" s="8">
        <v>86</v>
      </c>
      <c r="X14" s="8">
        <v>2</v>
      </c>
      <c r="Y14" s="8">
        <v>69</v>
      </c>
      <c r="Z14" s="6">
        <f t="shared" ref="Z14:AA14" si="13">X14+V14+T14+R14</f>
        <v>10</v>
      </c>
      <c r="AA14" s="6">
        <f t="shared" si="13"/>
        <v>315</v>
      </c>
      <c r="AB14" s="40">
        <f t="shared" si="3"/>
        <v>0</v>
      </c>
      <c r="AC14" s="40">
        <f t="shared" si="4"/>
        <v>3</v>
      </c>
    </row>
    <row r="15" spans="1:29" ht="15" customHeight="1">
      <c r="A15" s="4">
        <v>7</v>
      </c>
      <c r="B15" s="4" t="s">
        <v>46</v>
      </c>
      <c r="C15" s="5">
        <v>3</v>
      </c>
      <c r="D15" s="5">
        <v>110</v>
      </c>
      <c r="E15" s="5">
        <v>3</v>
      </c>
      <c r="F15" s="5">
        <v>109</v>
      </c>
      <c r="G15" s="5">
        <v>3</v>
      </c>
      <c r="H15" s="5">
        <v>95</v>
      </c>
      <c r="I15" s="5">
        <v>3</v>
      </c>
      <c r="J15" s="5">
        <v>91</v>
      </c>
      <c r="K15" s="6">
        <f t="shared" ref="K15:L15" si="14">I15+G15+E15+C15</f>
        <v>12</v>
      </c>
      <c r="L15" s="6">
        <f t="shared" si="14"/>
        <v>405</v>
      </c>
      <c r="M15" s="5">
        <v>12</v>
      </c>
      <c r="N15" s="5"/>
      <c r="O15" s="5"/>
      <c r="P15" s="5"/>
      <c r="Q15" s="5"/>
      <c r="R15" s="5">
        <v>3</v>
      </c>
      <c r="S15" s="5">
        <v>105</v>
      </c>
      <c r="T15" s="5">
        <v>3</v>
      </c>
      <c r="U15" s="5">
        <v>110</v>
      </c>
      <c r="V15" s="5">
        <v>3</v>
      </c>
      <c r="W15" s="5">
        <v>109</v>
      </c>
      <c r="X15" s="5">
        <v>3</v>
      </c>
      <c r="Y15" s="5">
        <v>95</v>
      </c>
      <c r="Z15" s="6">
        <f t="shared" ref="Z15:AA15" si="15">X15+V15+T15+R15</f>
        <v>12</v>
      </c>
      <c r="AA15" s="6">
        <f t="shared" si="15"/>
        <v>419</v>
      </c>
      <c r="AB15" s="40">
        <f t="shared" si="3"/>
        <v>0</v>
      </c>
      <c r="AC15" s="40">
        <f t="shared" si="4"/>
        <v>14</v>
      </c>
    </row>
    <row r="16" spans="1:29" ht="15" customHeight="1">
      <c r="A16" s="4">
        <v>8</v>
      </c>
      <c r="B16" s="4" t="s">
        <v>48</v>
      </c>
      <c r="C16" s="5">
        <v>2</v>
      </c>
      <c r="D16" s="5">
        <v>73</v>
      </c>
      <c r="E16" s="5">
        <v>2</v>
      </c>
      <c r="F16" s="5">
        <v>79</v>
      </c>
      <c r="G16" s="5">
        <v>2</v>
      </c>
      <c r="H16" s="5">
        <v>75</v>
      </c>
      <c r="I16" s="5">
        <v>2</v>
      </c>
      <c r="J16" s="5">
        <v>65</v>
      </c>
      <c r="K16" s="6">
        <f t="shared" ref="K16:L16" si="16">I16+G16+E16+C16</f>
        <v>8</v>
      </c>
      <c r="L16" s="6">
        <f t="shared" si="16"/>
        <v>292</v>
      </c>
      <c r="M16" s="5">
        <v>8</v>
      </c>
      <c r="N16" s="5"/>
      <c r="O16" s="5"/>
      <c r="P16" s="5"/>
      <c r="Q16" s="5"/>
      <c r="R16" s="5">
        <v>2</v>
      </c>
      <c r="S16" s="5">
        <v>75</v>
      </c>
      <c r="T16" s="5">
        <v>2</v>
      </c>
      <c r="U16" s="5">
        <v>73</v>
      </c>
      <c r="V16" s="5">
        <v>2</v>
      </c>
      <c r="W16" s="5">
        <v>79</v>
      </c>
      <c r="X16" s="5">
        <v>2</v>
      </c>
      <c r="Y16" s="5">
        <v>75</v>
      </c>
      <c r="Z16" s="6">
        <f t="shared" ref="Z16:AA16" si="17">X16+V16+T16+R16</f>
        <v>8</v>
      </c>
      <c r="AA16" s="6">
        <f t="shared" si="17"/>
        <v>302</v>
      </c>
      <c r="AB16" s="40">
        <f t="shared" si="3"/>
        <v>0</v>
      </c>
      <c r="AC16" s="40">
        <f t="shared" si="4"/>
        <v>10</v>
      </c>
    </row>
    <row r="17" spans="1:29" ht="15" customHeight="1">
      <c r="A17" s="4">
        <v>9</v>
      </c>
      <c r="B17" s="4" t="s">
        <v>49</v>
      </c>
      <c r="C17" s="5">
        <v>3</v>
      </c>
      <c r="D17" s="5">
        <v>93</v>
      </c>
      <c r="E17" s="5">
        <v>2</v>
      </c>
      <c r="F17" s="5">
        <v>71</v>
      </c>
      <c r="G17" s="5">
        <v>2</v>
      </c>
      <c r="H17" s="5">
        <v>66</v>
      </c>
      <c r="I17" s="5">
        <v>2</v>
      </c>
      <c r="J17" s="5">
        <v>49</v>
      </c>
      <c r="K17" s="6">
        <f t="shared" ref="K17:L17" si="18">I17+G17+E17+C17</f>
        <v>9</v>
      </c>
      <c r="L17" s="6">
        <f t="shared" si="18"/>
        <v>279</v>
      </c>
      <c r="M17" s="5">
        <v>10</v>
      </c>
      <c r="N17" s="5"/>
      <c r="O17" s="5"/>
      <c r="P17" s="5"/>
      <c r="Q17" s="5"/>
      <c r="R17" s="5">
        <v>3</v>
      </c>
      <c r="S17" s="5">
        <v>92</v>
      </c>
      <c r="T17" s="5">
        <v>3</v>
      </c>
      <c r="U17" s="5">
        <v>94</v>
      </c>
      <c r="V17" s="5">
        <v>2</v>
      </c>
      <c r="W17" s="5">
        <v>71</v>
      </c>
      <c r="X17" s="5">
        <v>2</v>
      </c>
      <c r="Y17" s="5">
        <v>66</v>
      </c>
      <c r="Z17" s="6">
        <f t="shared" ref="Z17:AA17" si="19">X17+V17+T17+R17</f>
        <v>10</v>
      </c>
      <c r="AA17" s="6">
        <f t="shared" si="19"/>
        <v>323</v>
      </c>
      <c r="AB17" s="40">
        <f t="shared" si="3"/>
        <v>1</v>
      </c>
      <c r="AC17" s="40">
        <f t="shared" si="4"/>
        <v>44</v>
      </c>
    </row>
    <row r="18" spans="1:29" ht="15" customHeight="1">
      <c r="A18" s="4">
        <v>10</v>
      </c>
      <c r="B18" s="9" t="s">
        <v>50</v>
      </c>
      <c r="C18" s="5">
        <v>4</v>
      </c>
      <c r="D18" s="5">
        <v>133</v>
      </c>
      <c r="E18" s="5">
        <v>5</v>
      </c>
      <c r="F18" s="5">
        <v>161</v>
      </c>
      <c r="G18" s="5">
        <v>4</v>
      </c>
      <c r="H18" s="5">
        <v>157</v>
      </c>
      <c r="I18" s="5">
        <v>4</v>
      </c>
      <c r="J18" s="5">
        <v>135</v>
      </c>
      <c r="K18" s="6">
        <f t="shared" ref="K18:L18" si="20">I18+G18+E18+C18</f>
        <v>17</v>
      </c>
      <c r="L18" s="6">
        <f t="shared" si="20"/>
        <v>586</v>
      </c>
      <c r="M18" s="5">
        <v>17</v>
      </c>
      <c r="N18" s="5"/>
      <c r="O18" s="5"/>
      <c r="P18" s="5"/>
      <c r="Q18" s="5"/>
      <c r="R18" s="5">
        <v>4</v>
      </c>
      <c r="S18" s="5">
        <v>160</v>
      </c>
      <c r="T18" s="5">
        <v>4</v>
      </c>
      <c r="U18" s="5">
        <v>133</v>
      </c>
      <c r="V18" s="5">
        <v>5</v>
      </c>
      <c r="W18" s="5">
        <v>161</v>
      </c>
      <c r="X18" s="5">
        <v>4</v>
      </c>
      <c r="Y18" s="5">
        <v>157</v>
      </c>
      <c r="Z18" s="6">
        <f t="shared" ref="Z18:AA18" si="21">X18+V18+T18+R18</f>
        <v>17</v>
      </c>
      <c r="AA18" s="6">
        <f t="shared" si="21"/>
        <v>611</v>
      </c>
      <c r="AB18" s="40">
        <f t="shared" si="3"/>
        <v>0</v>
      </c>
      <c r="AC18" s="40">
        <f t="shared" si="4"/>
        <v>25</v>
      </c>
    </row>
    <row r="19" spans="1:29" ht="15" customHeight="1">
      <c r="A19" s="4">
        <v>11</v>
      </c>
      <c r="B19" s="4" t="s">
        <v>51</v>
      </c>
      <c r="C19" s="8">
        <v>2</v>
      </c>
      <c r="D19" s="8">
        <v>48</v>
      </c>
      <c r="E19" s="8">
        <v>2</v>
      </c>
      <c r="F19" s="8">
        <v>53</v>
      </c>
      <c r="G19" s="8">
        <v>2</v>
      </c>
      <c r="H19" s="8">
        <v>43</v>
      </c>
      <c r="I19" s="8">
        <v>2</v>
      </c>
      <c r="J19" s="8">
        <v>49</v>
      </c>
      <c r="K19" s="6">
        <f t="shared" ref="K19:L19" si="22">I19+G19+E19+C19</f>
        <v>8</v>
      </c>
      <c r="L19" s="6">
        <f t="shared" si="22"/>
        <v>193</v>
      </c>
      <c r="M19" s="8">
        <v>8</v>
      </c>
      <c r="N19" s="8"/>
      <c r="O19" s="8"/>
      <c r="P19" s="8"/>
      <c r="Q19" s="6"/>
      <c r="R19" s="8">
        <v>2</v>
      </c>
      <c r="S19" s="8">
        <v>50</v>
      </c>
      <c r="T19" s="8">
        <v>2</v>
      </c>
      <c r="U19" s="8">
        <v>48</v>
      </c>
      <c r="V19" s="8">
        <v>2</v>
      </c>
      <c r="W19" s="8">
        <v>53</v>
      </c>
      <c r="X19" s="8">
        <v>2</v>
      </c>
      <c r="Y19" s="8">
        <v>43</v>
      </c>
      <c r="Z19" s="6">
        <f t="shared" ref="Z19:AA19" si="23">X19+V19+T19+R19</f>
        <v>8</v>
      </c>
      <c r="AA19" s="6">
        <f t="shared" si="23"/>
        <v>194</v>
      </c>
      <c r="AB19" s="40">
        <f t="shared" si="3"/>
        <v>0</v>
      </c>
      <c r="AC19" s="40">
        <f t="shared" si="4"/>
        <v>1</v>
      </c>
    </row>
    <row r="20" spans="1:29" ht="15" customHeight="1">
      <c r="A20" s="4">
        <v>12</v>
      </c>
      <c r="B20" s="4" t="s">
        <v>52</v>
      </c>
      <c r="C20" s="5">
        <v>4</v>
      </c>
      <c r="D20" s="5">
        <v>134</v>
      </c>
      <c r="E20" s="5">
        <v>3</v>
      </c>
      <c r="F20" s="5">
        <v>88</v>
      </c>
      <c r="G20" s="5">
        <v>3</v>
      </c>
      <c r="H20" s="5">
        <v>104</v>
      </c>
      <c r="I20" s="5">
        <v>2</v>
      </c>
      <c r="J20" s="5">
        <v>78</v>
      </c>
      <c r="K20" s="6">
        <f t="shared" ref="K20:L20" si="24">I20+G20+E20+C20</f>
        <v>12</v>
      </c>
      <c r="L20" s="6">
        <f t="shared" si="24"/>
        <v>404</v>
      </c>
      <c r="M20" s="5">
        <v>12</v>
      </c>
      <c r="N20" s="5"/>
      <c r="O20" s="5"/>
      <c r="P20" s="5"/>
      <c r="Q20" s="5"/>
      <c r="R20" s="5">
        <v>4</v>
      </c>
      <c r="S20" s="5">
        <v>140</v>
      </c>
      <c r="T20" s="5">
        <v>3</v>
      </c>
      <c r="U20" s="5">
        <v>134</v>
      </c>
      <c r="V20" s="5">
        <v>3</v>
      </c>
      <c r="W20" s="5">
        <v>88</v>
      </c>
      <c r="X20" s="5">
        <v>3</v>
      </c>
      <c r="Y20" s="5">
        <v>104</v>
      </c>
      <c r="Z20" s="6">
        <f t="shared" ref="Z20:AA20" si="25">R20+T20+V20+X20</f>
        <v>13</v>
      </c>
      <c r="AA20" s="6">
        <f t="shared" si="25"/>
        <v>466</v>
      </c>
      <c r="AB20" s="40">
        <f t="shared" si="3"/>
        <v>1</v>
      </c>
      <c r="AC20" s="40">
        <f t="shared" si="4"/>
        <v>62</v>
      </c>
    </row>
    <row r="21" spans="1:29" ht="15" customHeight="1">
      <c r="A21" s="4">
        <v>13</v>
      </c>
      <c r="B21" s="4" t="s">
        <v>53</v>
      </c>
      <c r="C21" s="5">
        <v>2</v>
      </c>
      <c r="D21" s="5">
        <v>46</v>
      </c>
      <c r="E21" s="5">
        <v>2</v>
      </c>
      <c r="F21" s="5">
        <v>46</v>
      </c>
      <c r="G21" s="5">
        <v>1</v>
      </c>
      <c r="H21" s="5">
        <v>31</v>
      </c>
      <c r="I21" s="5">
        <v>2</v>
      </c>
      <c r="J21" s="5">
        <v>38</v>
      </c>
      <c r="K21" s="6">
        <f t="shared" ref="K21:L21" si="26">I21+G21+E21+C21</f>
        <v>7</v>
      </c>
      <c r="L21" s="6">
        <f t="shared" si="26"/>
        <v>161</v>
      </c>
      <c r="M21" s="5">
        <v>7</v>
      </c>
      <c r="N21" s="6"/>
      <c r="O21" s="6"/>
      <c r="P21" s="6"/>
      <c r="Q21" s="6"/>
      <c r="R21" s="5">
        <v>2</v>
      </c>
      <c r="S21" s="5">
        <v>66</v>
      </c>
      <c r="T21" s="5">
        <v>2</v>
      </c>
      <c r="U21" s="5">
        <v>46</v>
      </c>
      <c r="V21" s="5">
        <v>2</v>
      </c>
      <c r="W21" s="5">
        <v>46</v>
      </c>
      <c r="X21" s="5">
        <v>1</v>
      </c>
      <c r="Y21" s="5">
        <v>31</v>
      </c>
      <c r="Z21" s="6">
        <f t="shared" ref="Z21:AA21" si="27">X21+V21+T21+R21</f>
        <v>7</v>
      </c>
      <c r="AA21" s="6">
        <f t="shared" si="27"/>
        <v>189</v>
      </c>
      <c r="AB21" s="40">
        <f t="shared" si="3"/>
        <v>0</v>
      </c>
      <c r="AC21" s="40">
        <f t="shared" si="4"/>
        <v>28</v>
      </c>
    </row>
    <row r="22" spans="1:29" ht="15" customHeight="1">
      <c r="A22" s="4">
        <v>14</v>
      </c>
      <c r="B22" s="4" t="s">
        <v>54</v>
      </c>
      <c r="C22" s="5">
        <v>3</v>
      </c>
      <c r="D22" s="5">
        <v>132</v>
      </c>
      <c r="E22" s="5">
        <v>4</v>
      </c>
      <c r="F22" s="5">
        <v>151</v>
      </c>
      <c r="G22" s="5">
        <v>3</v>
      </c>
      <c r="H22" s="5">
        <v>127</v>
      </c>
      <c r="I22" s="5">
        <v>3</v>
      </c>
      <c r="J22" s="5">
        <v>115</v>
      </c>
      <c r="K22" s="6">
        <f t="shared" ref="K22:L22" si="28">I22+G22+E22+C22</f>
        <v>13</v>
      </c>
      <c r="L22" s="6">
        <f t="shared" si="28"/>
        <v>525</v>
      </c>
      <c r="M22" s="5">
        <v>15</v>
      </c>
      <c r="N22" s="5"/>
      <c r="O22" s="5"/>
      <c r="P22" s="5"/>
      <c r="Q22" s="5"/>
      <c r="R22" s="5">
        <v>3</v>
      </c>
      <c r="S22" s="5">
        <v>130</v>
      </c>
      <c r="T22" s="5">
        <v>3</v>
      </c>
      <c r="U22" s="5">
        <v>132</v>
      </c>
      <c r="V22" s="5">
        <v>4</v>
      </c>
      <c r="W22" s="5">
        <v>151</v>
      </c>
      <c r="X22" s="5">
        <v>3</v>
      </c>
      <c r="Y22" s="5">
        <v>127</v>
      </c>
      <c r="Z22" s="6">
        <f t="shared" ref="Z22:AA22" si="29">X22+V22+T22+R22</f>
        <v>13</v>
      </c>
      <c r="AA22" s="6">
        <f t="shared" si="29"/>
        <v>540</v>
      </c>
      <c r="AB22" s="40">
        <f t="shared" si="3"/>
        <v>0</v>
      </c>
      <c r="AC22" s="40">
        <f t="shared" si="4"/>
        <v>15</v>
      </c>
    </row>
    <row r="23" spans="1:29" ht="15" customHeight="1">
      <c r="A23" s="4">
        <v>15</v>
      </c>
      <c r="B23" s="4" t="s">
        <v>55</v>
      </c>
      <c r="C23" s="5">
        <v>2</v>
      </c>
      <c r="D23" s="5">
        <v>49</v>
      </c>
      <c r="E23" s="5">
        <v>2</v>
      </c>
      <c r="F23" s="5">
        <v>48</v>
      </c>
      <c r="G23" s="5">
        <v>1</v>
      </c>
      <c r="H23" s="5">
        <v>32</v>
      </c>
      <c r="I23" s="5">
        <v>2</v>
      </c>
      <c r="J23" s="5">
        <v>44</v>
      </c>
      <c r="K23" s="6">
        <f t="shared" ref="K23:L23" si="30">I23+G23+E23+C23</f>
        <v>7</v>
      </c>
      <c r="L23" s="6">
        <f t="shared" si="30"/>
        <v>173</v>
      </c>
      <c r="M23" s="5">
        <v>8</v>
      </c>
      <c r="N23" s="5"/>
      <c r="O23" s="5"/>
      <c r="P23" s="5"/>
      <c r="Q23" s="5">
        <v>8</v>
      </c>
      <c r="R23" s="5">
        <v>2</v>
      </c>
      <c r="S23" s="5">
        <v>48</v>
      </c>
      <c r="T23" s="5">
        <v>2</v>
      </c>
      <c r="U23" s="5">
        <v>49</v>
      </c>
      <c r="V23" s="5">
        <v>2</v>
      </c>
      <c r="W23" s="5">
        <v>48</v>
      </c>
      <c r="X23" s="5">
        <v>1</v>
      </c>
      <c r="Y23" s="5">
        <v>32</v>
      </c>
      <c r="Z23" s="6">
        <f t="shared" ref="Z23:AA23" si="31">X23+V23+T23+R23</f>
        <v>7</v>
      </c>
      <c r="AA23" s="6">
        <f t="shared" si="31"/>
        <v>177</v>
      </c>
      <c r="AB23" s="40">
        <f t="shared" si="3"/>
        <v>0</v>
      </c>
      <c r="AC23" s="40">
        <f t="shared" si="4"/>
        <v>4</v>
      </c>
    </row>
    <row r="24" spans="1:29" ht="15" customHeight="1">
      <c r="A24" s="4">
        <v>16</v>
      </c>
      <c r="B24" s="4" t="s">
        <v>56</v>
      </c>
      <c r="C24" s="5">
        <v>2</v>
      </c>
      <c r="D24" s="5">
        <v>81</v>
      </c>
      <c r="E24" s="5">
        <v>3</v>
      </c>
      <c r="F24" s="5">
        <v>93</v>
      </c>
      <c r="G24" s="5">
        <v>2</v>
      </c>
      <c r="H24" s="5">
        <v>71</v>
      </c>
      <c r="I24" s="5">
        <v>2</v>
      </c>
      <c r="J24" s="5">
        <v>78</v>
      </c>
      <c r="K24" s="6">
        <f t="shared" ref="K24:L24" si="32">I24+G24+E24+C24</f>
        <v>9</v>
      </c>
      <c r="L24" s="6">
        <f t="shared" si="32"/>
        <v>323</v>
      </c>
      <c r="M24" s="5">
        <v>9</v>
      </c>
      <c r="N24" s="5"/>
      <c r="O24" s="5"/>
      <c r="P24" s="5"/>
      <c r="Q24" s="5"/>
      <c r="R24" s="5">
        <v>2</v>
      </c>
      <c r="S24" s="5">
        <v>93</v>
      </c>
      <c r="T24" s="5">
        <v>2</v>
      </c>
      <c r="U24" s="5">
        <v>81</v>
      </c>
      <c r="V24" s="5">
        <v>3</v>
      </c>
      <c r="W24" s="5">
        <v>93</v>
      </c>
      <c r="X24" s="5">
        <v>2</v>
      </c>
      <c r="Y24" s="5">
        <v>71</v>
      </c>
      <c r="Z24" s="6">
        <f t="shared" ref="Z24:AA24" si="33">X24+V24+T24+R24</f>
        <v>9</v>
      </c>
      <c r="AA24" s="6">
        <f t="shared" si="33"/>
        <v>338</v>
      </c>
      <c r="AB24" s="40">
        <f t="shared" si="3"/>
        <v>0</v>
      </c>
      <c r="AC24" s="40">
        <f t="shared" si="4"/>
        <v>15</v>
      </c>
    </row>
    <row r="25" spans="1:29" ht="15" customHeight="1">
      <c r="A25" s="24">
        <v>17</v>
      </c>
      <c r="B25" s="24" t="s">
        <v>57</v>
      </c>
      <c r="C25" s="20">
        <v>3</v>
      </c>
      <c r="D25" s="20">
        <v>88</v>
      </c>
      <c r="E25" s="20">
        <v>3</v>
      </c>
      <c r="F25" s="20">
        <v>92</v>
      </c>
      <c r="G25" s="20">
        <v>3</v>
      </c>
      <c r="H25" s="20">
        <v>89</v>
      </c>
      <c r="I25" s="20">
        <v>3</v>
      </c>
      <c r="J25" s="20">
        <v>88</v>
      </c>
      <c r="K25" s="21">
        <f t="shared" ref="K25:L25" si="34">I25+G25+E25+C25</f>
        <v>12</v>
      </c>
      <c r="L25" s="21">
        <f t="shared" si="34"/>
        <v>357</v>
      </c>
      <c r="M25" s="20">
        <v>12</v>
      </c>
      <c r="N25" s="20"/>
      <c r="O25" s="20"/>
      <c r="P25" s="20"/>
      <c r="Q25" s="20"/>
      <c r="R25" s="20">
        <v>3</v>
      </c>
      <c r="S25" s="20">
        <v>95</v>
      </c>
      <c r="T25" s="20">
        <v>3</v>
      </c>
      <c r="U25" s="20">
        <v>88</v>
      </c>
      <c r="V25" s="20">
        <v>3</v>
      </c>
      <c r="W25" s="20">
        <v>92</v>
      </c>
      <c r="X25" s="20">
        <v>3</v>
      </c>
      <c r="Y25" s="20">
        <v>89</v>
      </c>
      <c r="Z25" s="21">
        <f t="shared" ref="Z25:AA25" si="35">X25+V25+T25+R25</f>
        <v>12</v>
      </c>
      <c r="AA25" s="21">
        <f t="shared" si="35"/>
        <v>364</v>
      </c>
      <c r="AB25" s="40">
        <f t="shared" si="3"/>
        <v>0</v>
      </c>
      <c r="AC25" s="40">
        <f t="shared" si="4"/>
        <v>7</v>
      </c>
    </row>
    <row r="26" spans="1:29" ht="15" customHeight="1">
      <c r="A26" s="4">
        <v>18</v>
      </c>
      <c r="B26" s="4" t="s">
        <v>58</v>
      </c>
      <c r="C26" s="19">
        <v>4</v>
      </c>
      <c r="D26" s="19">
        <v>141</v>
      </c>
      <c r="E26" s="19">
        <v>3</v>
      </c>
      <c r="F26" s="19">
        <v>123</v>
      </c>
      <c r="G26" s="19">
        <v>3</v>
      </c>
      <c r="H26" s="19">
        <v>117</v>
      </c>
      <c r="I26" s="19">
        <v>3</v>
      </c>
      <c r="J26" s="19">
        <v>99</v>
      </c>
      <c r="K26" s="18">
        <v>13</v>
      </c>
      <c r="L26" s="18">
        <v>480</v>
      </c>
      <c r="M26" s="19">
        <v>12</v>
      </c>
      <c r="N26" s="19"/>
      <c r="O26" s="19"/>
      <c r="P26" s="19"/>
      <c r="Q26" s="19"/>
      <c r="R26" s="19">
        <v>3</v>
      </c>
      <c r="S26" s="19">
        <v>115</v>
      </c>
      <c r="T26" s="19">
        <v>4</v>
      </c>
      <c r="U26" s="19">
        <v>141</v>
      </c>
      <c r="V26" s="19">
        <v>3</v>
      </c>
      <c r="W26" s="19">
        <v>123</v>
      </c>
      <c r="X26" s="19">
        <v>3</v>
      </c>
      <c r="Y26" s="19">
        <v>117</v>
      </c>
      <c r="Z26" s="8">
        <f t="shared" ref="Z26:AA26" si="36">X26+V26+T26+R26</f>
        <v>13</v>
      </c>
      <c r="AA26" s="8">
        <f t="shared" si="36"/>
        <v>496</v>
      </c>
      <c r="AB26" s="40">
        <f t="shared" si="3"/>
        <v>0</v>
      </c>
      <c r="AC26" s="40">
        <f t="shared" si="4"/>
        <v>16</v>
      </c>
    </row>
    <row r="27" spans="1:29" ht="15" customHeight="1">
      <c r="A27" s="25">
        <v>19</v>
      </c>
      <c r="B27" s="26" t="s">
        <v>59</v>
      </c>
      <c r="C27" s="22">
        <v>2</v>
      </c>
      <c r="D27" s="22">
        <v>66</v>
      </c>
      <c r="E27" s="22">
        <v>2</v>
      </c>
      <c r="F27" s="22">
        <v>69</v>
      </c>
      <c r="G27" s="22">
        <v>2</v>
      </c>
      <c r="H27" s="22">
        <v>64</v>
      </c>
      <c r="I27" s="22">
        <v>2</v>
      </c>
      <c r="J27" s="22">
        <v>80</v>
      </c>
      <c r="K27" s="23">
        <f t="shared" ref="K27:L27" si="37">I27+G27+E27+C27</f>
        <v>8</v>
      </c>
      <c r="L27" s="23">
        <f t="shared" si="37"/>
        <v>279</v>
      </c>
      <c r="M27" s="22">
        <v>8</v>
      </c>
      <c r="N27" s="22"/>
      <c r="O27" s="22"/>
      <c r="P27" s="22"/>
      <c r="Q27" s="22"/>
      <c r="R27" s="22">
        <v>2</v>
      </c>
      <c r="S27" s="22">
        <v>56</v>
      </c>
      <c r="T27" s="22">
        <v>2</v>
      </c>
      <c r="U27" s="22">
        <v>66</v>
      </c>
      <c r="V27" s="22">
        <v>2</v>
      </c>
      <c r="W27" s="22">
        <v>69</v>
      </c>
      <c r="X27" s="22">
        <v>2</v>
      </c>
      <c r="Y27" s="22">
        <v>64</v>
      </c>
      <c r="Z27" s="23">
        <f t="shared" ref="Z27:AA27" si="38">X27+V27+T27+R27</f>
        <v>8</v>
      </c>
      <c r="AA27" s="23">
        <f t="shared" si="38"/>
        <v>255</v>
      </c>
      <c r="AB27" s="40">
        <f t="shared" si="3"/>
        <v>0</v>
      </c>
      <c r="AC27" s="40">
        <f t="shared" si="4"/>
        <v>-24</v>
      </c>
    </row>
    <row r="28" spans="1:29" ht="15" customHeight="1">
      <c r="A28" s="4">
        <v>20</v>
      </c>
      <c r="B28" s="4" t="s">
        <v>60</v>
      </c>
      <c r="C28" s="5">
        <v>1</v>
      </c>
      <c r="D28" s="5">
        <v>43</v>
      </c>
      <c r="E28" s="5">
        <v>2</v>
      </c>
      <c r="F28" s="5">
        <v>46</v>
      </c>
      <c r="G28" s="5">
        <v>2</v>
      </c>
      <c r="H28" s="5">
        <v>47</v>
      </c>
      <c r="I28" s="5">
        <v>2</v>
      </c>
      <c r="J28" s="5">
        <v>46</v>
      </c>
      <c r="K28" s="6">
        <f t="shared" ref="K28:L28" si="39">I28+G28+E28+C28</f>
        <v>7</v>
      </c>
      <c r="L28" s="6">
        <f t="shared" si="39"/>
        <v>182</v>
      </c>
      <c r="M28" s="5">
        <v>6</v>
      </c>
      <c r="N28" s="5">
        <v>2</v>
      </c>
      <c r="O28" s="5"/>
      <c r="P28" s="5"/>
      <c r="Q28" s="5">
        <v>6</v>
      </c>
      <c r="R28" s="5">
        <v>2</v>
      </c>
      <c r="S28" s="5">
        <v>53</v>
      </c>
      <c r="T28" s="5">
        <v>1</v>
      </c>
      <c r="U28" s="5">
        <v>43</v>
      </c>
      <c r="V28" s="5">
        <v>2</v>
      </c>
      <c r="W28" s="5">
        <v>46</v>
      </c>
      <c r="X28" s="5">
        <v>2</v>
      </c>
      <c r="Y28" s="5">
        <v>47</v>
      </c>
      <c r="Z28" s="6">
        <f t="shared" ref="Z28:AA28" si="40">X28+V28+T28+R28</f>
        <v>7</v>
      </c>
      <c r="AA28" s="6">
        <f t="shared" si="40"/>
        <v>189</v>
      </c>
      <c r="AB28" s="40">
        <f t="shared" si="3"/>
        <v>0</v>
      </c>
      <c r="AC28" s="40">
        <f t="shared" si="4"/>
        <v>7</v>
      </c>
    </row>
    <row r="29" spans="1:29" ht="15" customHeight="1">
      <c r="A29" s="4">
        <v>21</v>
      </c>
      <c r="B29" s="4" t="s">
        <v>61</v>
      </c>
      <c r="C29" s="8">
        <v>4</v>
      </c>
      <c r="D29" s="8">
        <v>132</v>
      </c>
      <c r="E29" s="8">
        <v>3</v>
      </c>
      <c r="F29" s="8">
        <v>120</v>
      </c>
      <c r="G29" s="8">
        <v>4</v>
      </c>
      <c r="H29" s="8">
        <v>138</v>
      </c>
      <c r="I29" s="8">
        <v>3</v>
      </c>
      <c r="J29" s="8">
        <v>102</v>
      </c>
      <c r="K29" s="6">
        <f t="shared" ref="K29:L29" si="41">I29+G29+E29+C29</f>
        <v>14</v>
      </c>
      <c r="L29" s="6">
        <f t="shared" si="41"/>
        <v>492</v>
      </c>
      <c r="M29" s="8">
        <v>18</v>
      </c>
      <c r="N29" s="8"/>
      <c r="O29" s="8"/>
      <c r="P29" s="8"/>
      <c r="Q29" s="8"/>
      <c r="R29" s="8">
        <v>4</v>
      </c>
      <c r="S29" s="8">
        <v>149</v>
      </c>
      <c r="T29" s="8">
        <v>4</v>
      </c>
      <c r="U29" s="8">
        <v>132</v>
      </c>
      <c r="V29" s="8">
        <v>3</v>
      </c>
      <c r="W29" s="8">
        <v>120</v>
      </c>
      <c r="X29" s="8">
        <v>4</v>
      </c>
      <c r="Y29" s="8">
        <v>138</v>
      </c>
      <c r="Z29" s="6">
        <f t="shared" ref="Z29:Z33" si="42">X29+V29+T29+R29</f>
        <v>15</v>
      </c>
      <c r="AA29" s="8">
        <v>529</v>
      </c>
      <c r="AB29" s="40">
        <f t="shared" si="3"/>
        <v>1</v>
      </c>
      <c r="AC29" s="40">
        <f t="shared" si="4"/>
        <v>37</v>
      </c>
    </row>
    <row r="30" spans="1:29" ht="15" customHeight="1">
      <c r="A30" s="4">
        <v>22</v>
      </c>
      <c r="B30" s="4" t="s">
        <v>62</v>
      </c>
      <c r="C30" s="5">
        <v>4</v>
      </c>
      <c r="D30" s="5">
        <v>137</v>
      </c>
      <c r="E30" s="5">
        <v>4</v>
      </c>
      <c r="F30" s="5">
        <v>137</v>
      </c>
      <c r="G30" s="5">
        <v>3</v>
      </c>
      <c r="H30" s="5">
        <v>89</v>
      </c>
      <c r="I30" s="5">
        <v>3</v>
      </c>
      <c r="J30" s="5">
        <v>111</v>
      </c>
      <c r="K30" s="6">
        <f t="shared" ref="K30:L30" si="43">I30+G30+E30+C30</f>
        <v>14</v>
      </c>
      <c r="L30" s="6">
        <f t="shared" si="43"/>
        <v>474</v>
      </c>
      <c r="M30" s="5">
        <v>14</v>
      </c>
      <c r="N30" s="5"/>
      <c r="O30" s="5"/>
      <c r="P30" s="5"/>
      <c r="Q30" s="5">
        <v>15</v>
      </c>
      <c r="R30" s="5">
        <v>4</v>
      </c>
      <c r="S30" s="5">
        <v>170</v>
      </c>
      <c r="T30" s="5">
        <v>4</v>
      </c>
      <c r="U30" s="5">
        <v>137</v>
      </c>
      <c r="V30" s="5">
        <v>4</v>
      </c>
      <c r="W30" s="5">
        <v>137</v>
      </c>
      <c r="X30" s="5">
        <v>3</v>
      </c>
      <c r="Y30" s="5">
        <v>89</v>
      </c>
      <c r="Z30" s="6">
        <f t="shared" si="42"/>
        <v>15</v>
      </c>
      <c r="AA30" s="6">
        <f t="shared" ref="AA30:AA33" si="44">Y30+W30+U30+S30</f>
        <v>533</v>
      </c>
      <c r="AB30" s="40">
        <f t="shared" si="3"/>
        <v>1</v>
      </c>
      <c r="AC30" s="40">
        <f t="shared" si="4"/>
        <v>59</v>
      </c>
    </row>
    <row r="31" spans="1:29" ht="15" customHeight="1">
      <c r="A31" s="4">
        <v>23</v>
      </c>
      <c r="B31" s="4" t="s">
        <v>63</v>
      </c>
      <c r="C31" s="5">
        <v>3</v>
      </c>
      <c r="D31" s="5">
        <v>95</v>
      </c>
      <c r="E31" s="5">
        <v>3</v>
      </c>
      <c r="F31" s="5">
        <v>113</v>
      </c>
      <c r="G31" s="5">
        <v>2</v>
      </c>
      <c r="H31" s="5">
        <v>82</v>
      </c>
      <c r="I31" s="5">
        <v>2</v>
      </c>
      <c r="J31" s="5">
        <v>72</v>
      </c>
      <c r="K31" s="6">
        <f t="shared" ref="K31:L31" si="45">I31+G31+E31+C31</f>
        <v>10</v>
      </c>
      <c r="L31" s="6">
        <f t="shared" si="45"/>
        <v>362</v>
      </c>
      <c r="M31" s="5">
        <v>11</v>
      </c>
      <c r="N31" s="5"/>
      <c r="O31" s="5"/>
      <c r="P31" s="5"/>
      <c r="Q31" s="5"/>
      <c r="R31" s="5">
        <v>3</v>
      </c>
      <c r="S31" s="5">
        <v>105</v>
      </c>
      <c r="T31" s="5">
        <v>3</v>
      </c>
      <c r="U31" s="5">
        <v>95</v>
      </c>
      <c r="V31" s="5">
        <v>3</v>
      </c>
      <c r="W31" s="5">
        <v>113</v>
      </c>
      <c r="X31" s="5">
        <v>2</v>
      </c>
      <c r="Y31" s="5">
        <v>82</v>
      </c>
      <c r="Z31" s="6">
        <f t="shared" si="42"/>
        <v>11</v>
      </c>
      <c r="AA31" s="6">
        <f t="shared" si="44"/>
        <v>395</v>
      </c>
      <c r="AB31" s="40">
        <f t="shared" si="3"/>
        <v>1</v>
      </c>
      <c r="AC31" s="40">
        <f t="shared" si="4"/>
        <v>33</v>
      </c>
    </row>
    <row r="32" spans="1:29" ht="15" customHeight="1">
      <c r="A32" s="4">
        <v>24</v>
      </c>
      <c r="B32" s="4" t="s">
        <v>64</v>
      </c>
      <c r="C32" s="5">
        <v>3</v>
      </c>
      <c r="D32" s="5">
        <v>96</v>
      </c>
      <c r="E32" s="5">
        <v>3</v>
      </c>
      <c r="F32" s="5">
        <v>91</v>
      </c>
      <c r="G32" s="5">
        <v>3</v>
      </c>
      <c r="H32" s="5">
        <v>92</v>
      </c>
      <c r="I32" s="5">
        <v>2</v>
      </c>
      <c r="J32" s="5">
        <v>83</v>
      </c>
      <c r="K32" s="6">
        <f t="shared" ref="K32:L32" si="46">I32+G32+E32+C32</f>
        <v>11</v>
      </c>
      <c r="L32" s="6">
        <f t="shared" si="46"/>
        <v>362</v>
      </c>
      <c r="M32" s="5">
        <v>11</v>
      </c>
      <c r="N32" s="5"/>
      <c r="O32" s="5"/>
      <c r="P32" s="5"/>
      <c r="Q32" s="5"/>
      <c r="R32" s="5">
        <v>3</v>
      </c>
      <c r="S32" s="5">
        <v>98</v>
      </c>
      <c r="T32" s="5">
        <v>3</v>
      </c>
      <c r="U32" s="5">
        <v>96</v>
      </c>
      <c r="V32" s="5">
        <v>3</v>
      </c>
      <c r="W32" s="5">
        <v>91</v>
      </c>
      <c r="X32" s="5">
        <v>3</v>
      </c>
      <c r="Y32" s="5">
        <v>92</v>
      </c>
      <c r="Z32" s="6">
        <f t="shared" si="42"/>
        <v>12</v>
      </c>
      <c r="AA32" s="6">
        <f t="shared" si="44"/>
        <v>377</v>
      </c>
      <c r="AB32" s="40">
        <f t="shared" si="3"/>
        <v>1</v>
      </c>
      <c r="AC32" s="40">
        <f t="shared" si="4"/>
        <v>15</v>
      </c>
    </row>
    <row r="33" spans="1:29" ht="15" customHeight="1">
      <c r="A33" s="4">
        <v>25</v>
      </c>
      <c r="B33" s="4" t="s">
        <v>65</v>
      </c>
      <c r="C33" s="8">
        <v>4</v>
      </c>
      <c r="D33" s="8">
        <v>191</v>
      </c>
      <c r="E33" s="8">
        <v>4</v>
      </c>
      <c r="F33" s="8">
        <v>185</v>
      </c>
      <c r="G33" s="8">
        <v>4</v>
      </c>
      <c r="H33" s="8">
        <v>185</v>
      </c>
      <c r="I33" s="8">
        <v>4</v>
      </c>
      <c r="J33" s="8">
        <v>174</v>
      </c>
      <c r="K33" s="6">
        <f t="shared" ref="K33:L33" si="47">I33+G33+E33+C33</f>
        <v>16</v>
      </c>
      <c r="L33" s="6">
        <f t="shared" si="47"/>
        <v>735</v>
      </c>
      <c r="M33" s="8">
        <v>16</v>
      </c>
      <c r="N33" s="6"/>
      <c r="O33" s="6"/>
      <c r="P33" s="6"/>
      <c r="Q33" s="6"/>
      <c r="R33" s="8">
        <v>5</v>
      </c>
      <c r="S33" s="8">
        <v>185</v>
      </c>
      <c r="T33" s="8">
        <v>4</v>
      </c>
      <c r="U33" s="8">
        <v>192</v>
      </c>
      <c r="V33" s="8">
        <v>4</v>
      </c>
      <c r="W33" s="8">
        <v>185</v>
      </c>
      <c r="X33" s="8">
        <v>4</v>
      </c>
      <c r="Y33" s="8">
        <v>185</v>
      </c>
      <c r="Z33" s="6">
        <f t="shared" si="42"/>
        <v>17</v>
      </c>
      <c r="AA33" s="6">
        <f t="shared" si="44"/>
        <v>747</v>
      </c>
      <c r="AB33" s="40">
        <f t="shared" si="3"/>
        <v>1</v>
      </c>
      <c r="AC33" s="40">
        <f t="shared" si="4"/>
        <v>12</v>
      </c>
    </row>
    <row r="35" spans="1:29" s="46" customFormat="1" ht="19.149999999999999" customHeight="1">
      <c r="S35" s="68" t="s">
        <v>77</v>
      </c>
      <c r="T35" s="68"/>
      <c r="U35" s="68"/>
      <c r="V35" s="68"/>
      <c r="W35" s="68"/>
      <c r="X35" s="68"/>
      <c r="Y35" s="68"/>
      <c r="Z35" s="68"/>
      <c r="AA35" s="68"/>
    </row>
    <row r="36" spans="1:29" ht="19.149999999999999" customHeight="1">
      <c r="A36" s="48"/>
      <c r="B36" s="65" t="s">
        <v>75</v>
      </c>
      <c r="C36" s="65"/>
      <c r="D36" s="65"/>
      <c r="E36" s="65"/>
      <c r="F36" s="65"/>
      <c r="G36" s="65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65" t="s">
        <v>78</v>
      </c>
      <c r="T36" s="65"/>
      <c r="U36" s="65"/>
      <c r="V36" s="65"/>
      <c r="W36" s="65"/>
      <c r="X36" s="65"/>
      <c r="Y36" s="65"/>
      <c r="Z36" s="65"/>
      <c r="AA36" s="65"/>
    </row>
    <row r="37" spans="1:29" ht="19.149999999999999" customHeight="1">
      <c r="A37" s="4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9" ht="19.149999999999999" customHeight="1">
      <c r="A38" s="4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:29" ht="19.149999999999999" customHeight="1">
      <c r="A39" s="4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9" ht="19.149999999999999" customHeight="1">
      <c r="A40" s="4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9" ht="19.149999999999999" customHeight="1">
      <c r="A41" s="48"/>
      <c r="B41" s="65" t="s">
        <v>76</v>
      </c>
      <c r="C41" s="65"/>
      <c r="D41" s="65"/>
      <c r="E41" s="65"/>
      <c r="F41" s="65"/>
      <c r="G41" s="65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29" ht="15" customHeight="1">
      <c r="A42" s="48"/>
      <c r="B42" s="65"/>
      <c r="C42" s="65"/>
      <c r="D42" s="65"/>
      <c r="E42" s="65"/>
      <c r="F42" s="65"/>
      <c r="G42" s="65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65" t="s">
        <v>79</v>
      </c>
      <c r="T42" s="65"/>
      <c r="U42" s="65"/>
      <c r="V42" s="65"/>
      <c r="W42" s="65"/>
      <c r="X42" s="65"/>
      <c r="Y42" s="65"/>
      <c r="Z42" s="65"/>
      <c r="AA42" s="65"/>
    </row>
  </sheetData>
  <mergeCells count="27">
    <mergeCell ref="S35:AA35"/>
    <mergeCell ref="S36:AA36"/>
    <mergeCell ref="S42:AA42"/>
    <mergeCell ref="B36:G36"/>
    <mergeCell ref="B41:G42"/>
    <mergeCell ref="AB5:AC6"/>
    <mergeCell ref="X6:Y6"/>
    <mergeCell ref="Z6:AA6"/>
    <mergeCell ref="A1:F1"/>
    <mergeCell ref="G1:V1"/>
    <mergeCell ref="W1:AA3"/>
    <mergeCell ref="A2:F2"/>
    <mergeCell ref="G2:V2"/>
    <mergeCell ref="A5:A7"/>
    <mergeCell ref="R5:AA5"/>
    <mergeCell ref="G3:V3"/>
    <mergeCell ref="C5:Q5"/>
    <mergeCell ref="B5:B7"/>
    <mergeCell ref="C6:D6"/>
    <mergeCell ref="E6:F6"/>
    <mergeCell ref="G6:H6"/>
    <mergeCell ref="V6:W6"/>
    <mergeCell ref="I6:J6"/>
    <mergeCell ref="K6:L6"/>
    <mergeCell ref="M6:Q6"/>
    <mergeCell ref="R6:S6"/>
    <mergeCell ref="T6:U6"/>
  </mergeCells>
  <pageMargins left="0.25" right="0.25" top="0.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Mam non</vt:lpstr>
      <vt:lpstr>Tieu hoc</vt:lpstr>
      <vt:lpstr>THCS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2020-03-26T08:47:35Z</cp:lastPrinted>
  <dcterms:created xsi:type="dcterms:W3CDTF">2020-05-28T06:46:32Z</dcterms:created>
  <dcterms:modified xsi:type="dcterms:W3CDTF">2020-05-28T06:46:32Z</dcterms:modified>
</cp:coreProperties>
</file>